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504"/>
  </bookViews>
  <sheets>
    <sheet name="Английск-9 диаграмма по районам" sheetId="7" r:id="rId1"/>
    <sheet name="Английск-9 диаграмма" sheetId="4" r:id="rId2"/>
    <sheet name="Рейтинги 2019 - 2015" sheetId="3" r:id="rId3"/>
    <sheet name="Рейтинг по сумме мест" sheetId="2" r:id="rId4"/>
    <sheet name="Английский-9 2019 Итоги" sheetId="6" r:id="rId5"/>
    <sheet name="Английский-9 2019 расклад" sheetId="1" r:id="rId6"/>
  </sheets>
  <definedNames>
    <definedName name="_xlnm._FilterDatabase" localSheetId="0" hidden="1">'Английск-9 диаграмма по районам'!#REF!</definedName>
  </definedNames>
  <calcPr calcId="145621"/>
</workbook>
</file>

<file path=xl/calcChain.xml><?xml version="1.0" encoding="utf-8"?>
<calcChain xmlns="http://schemas.openxmlformats.org/spreadsheetml/2006/main">
  <c r="W67" i="7" l="1"/>
  <c r="C69" i="7"/>
  <c r="D69" i="7"/>
  <c r="G69" i="7"/>
  <c r="H69" i="7"/>
  <c r="I69" i="7"/>
  <c r="K69" i="7"/>
  <c r="L69" i="7"/>
  <c r="M69" i="7"/>
  <c r="O69" i="7"/>
  <c r="P69" i="7"/>
  <c r="Q69" i="7"/>
  <c r="S69" i="7"/>
  <c r="T69" i="7"/>
  <c r="U69" i="7"/>
  <c r="W48" i="7"/>
  <c r="W48" i="4"/>
  <c r="L128" i="4"/>
  <c r="W67" i="4"/>
  <c r="C69" i="4"/>
  <c r="D69" i="4"/>
  <c r="G69" i="4"/>
  <c r="H69" i="4"/>
  <c r="K69" i="4"/>
  <c r="L69" i="4"/>
  <c r="O69" i="4"/>
  <c r="P69" i="4"/>
  <c r="S69" i="4"/>
  <c r="T69" i="4"/>
  <c r="W5" i="7"/>
  <c r="W127" i="7"/>
  <c r="W126" i="7"/>
  <c r="W125" i="7"/>
  <c r="W124" i="7"/>
  <c r="W123" i="7"/>
  <c r="W122" i="7"/>
  <c r="W121" i="7"/>
  <c r="W120" i="7"/>
  <c r="W119" i="7"/>
  <c r="W118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8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49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4" i="7"/>
  <c r="W13" i="7"/>
  <c r="W12" i="7"/>
  <c r="W11" i="7"/>
  <c r="W10" i="7"/>
  <c r="W9" i="7"/>
  <c r="W8" i="7"/>
  <c r="W7" i="7"/>
  <c r="D117" i="7"/>
  <c r="C117" i="7"/>
  <c r="D86" i="7"/>
  <c r="C86" i="7"/>
  <c r="D50" i="7"/>
  <c r="C50" i="7"/>
  <c r="D30" i="7"/>
  <c r="C30" i="7"/>
  <c r="D15" i="7"/>
  <c r="C15" i="7"/>
  <c r="D6" i="7"/>
  <c r="C6" i="7"/>
  <c r="D4" i="7"/>
  <c r="D128" i="7" s="1"/>
  <c r="C4" i="7"/>
  <c r="W127" i="4"/>
  <c r="W126" i="4"/>
  <c r="W125" i="4"/>
  <c r="W124" i="4"/>
  <c r="W123" i="4"/>
  <c r="W122" i="4"/>
  <c r="W121" i="4"/>
  <c r="W120" i="4"/>
  <c r="W119" i="4"/>
  <c r="W118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8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49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4" i="4"/>
  <c r="W13" i="4"/>
  <c r="W12" i="4"/>
  <c r="W11" i="4"/>
  <c r="W10" i="4"/>
  <c r="W9" i="4"/>
  <c r="W8" i="4"/>
  <c r="W7" i="4"/>
  <c r="W5" i="4"/>
  <c r="D4" i="4"/>
  <c r="D6" i="4"/>
  <c r="C6" i="4"/>
  <c r="D15" i="4"/>
  <c r="C15" i="4"/>
  <c r="D30" i="4"/>
  <c r="C30" i="4"/>
  <c r="D50" i="4"/>
  <c r="C50" i="4"/>
  <c r="D86" i="4"/>
  <c r="C86" i="4"/>
  <c r="D117" i="4"/>
  <c r="C117" i="4"/>
  <c r="D128" i="4"/>
  <c r="X112" i="2"/>
  <c r="X92" i="2"/>
  <c r="X109" i="2"/>
  <c r="X121" i="2"/>
  <c r="X120" i="2"/>
  <c r="X119" i="2"/>
  <c r="X95" i="2"/>
  <c r="X111" i="2"/>
  <c r="X117" i="2"/>
  <c r="X118" i="2"/>
  <c r="X116" i="2"/>
  <c r="X108" i="2"/>
  <c r="X114" i="2"/>
  <c r="X115" i="2"/>
  <c r="X89" i="2"/>
  <c r="X113" i="2"/>
  <c r="X102" i="2"/>
  <c r="X107" i="2"/>
  <c r="X110" i="2"/>
  <c r="X98" i="2"/>
  <c r="X103" i="2"/>
  <c r="X86" i="2"/>
  <c r="X104" i="2"/>
  <c r="X106" i="2"/>
  <c r="X101" i="2"/>
  <c r="X96" i="2"/>
  <c r="X97" i="2"/>
  <c r="X87" i="2"/>
  <c r="X105" i="2"/>
  <c r="X70" i="2"/>
  <c r="X100" i="2"/>
  <c r="X76" i="2"/>
  <c r="X93" i="2"/>
  <c r="X74" i="2"/>
  <c r="X99" i="2"/>
  <c r="X88" i="2"/>
  <c r="X94" i="2"/>
  <c r="X73" i="2"/>
  <c r="X52" i="2"/>
  <c r="X90" i="2"/>
  <c r="X91" i="2"/>
  <c r="X82" i="2"/>
  <c r="X80" i="2"/>
  <c r="X75" i="2"/>
  <c r="X51" i="2"/>
  <c r="X84" i="2"/>
  <c r="X59" i="2"/>
  <c r="X78" i="2"/>
  <c r="X79" i="2"/>
  <c r="X66" i="2"/>
  <c r="X63" i="2"/>
  <c r="X85" i="2"/>
  <c r="X81" i="2"/>
  <c r="X83" i="2"/>
  <c r="X54" i="2"/>
  <c r="X68" i="2"/>
  <c r="X72" i="2"/>
  <c r="X46" i="2"/>
  <c r="X61" i="2"/>
  <c r="X64" i="2"/>
  <c r="X62" i="2"/>
  <c r="X55" i="2"/>
  <c r="X77" i="2"/>
  <c r="X56" i="2"/>
  <c r="X53" i="2"/>
  <c r="X40" i="2"/>
  <c r="X58" i="2"/>
  <c r="X49" i="2"/>
  <c r="X71" i="2"/>
  <c r="X65" i="2"/>
  <c r="X50" i="2"/>
  <c r="X60" i="2"/>
  <c r="X44" i="2"/>
  <c r="X67" i="2"/>
  <c r="X45" i="2"/>
  <c r="X57" i="2"/>
  <c r="X69" i="2"/>
  <c r="X35" i="2"/>
  <c r="X34" i="2"/>
  <c r="X30" i="2"/>
  <c r="X38" i="2"/>
  <c r="X24" i="2"/>
  <c r="X27" i="2"/>
  <c r="X32" i="2"/>
  <c r="X26" i="2"/>
  <c r="X43" i="2"/>
  <c r="X37" i="2"/>
  <c r="X36" i="2"/>
  <c r="X33" i="2"/>
  <c r="X42" i="2"/>
  <c r="X39" i="2"/>
  <c r="X19" i="2"/>
  <c r="X18" i="2"/>
  <c r="X28" i="2"/>
  <c r="X20" i="2"/>
  <c r="X29" i="2"/>
  <c r="X47" i="2"/>
  <c r="X48" i="2"/>
  <c r="X23" i="2"/>
  <c r="X31" i="2"/>
  <c r="X15" i="2"/>
  <c r="X25" i="2"/>
  <c r="X21" i="2"/>
  <c r="X16" i="2"/>
  <c r="X22" i="2"/>
  <c r="X12" i="2"/>
  <c r="X13" i="2"/>
  <c r="X41" i="2"/>
  <c r="X17" i="2"/>
  <c r="X14" i="2"/>
  <c r="X11" i="2"/>
  <c r="X9" i="2"/>
  <c r="X10" i="2"/>
  <c r="X8" i="2"/>
  <c r="X7" i="2"/>
  <c r="X6" i="2"/>
  <c r="E122" i="2"/>
  <c r="Q122" i="2"/>
  <c r="N122" i="2"/>
  <c r="K122" i="2"/>
  <c r="H122" i="2"/>
  <c r="D122" i="3"/>
  <c r="H122" i="3"/>
  <c r="L122" i="3"/>
  <c r="P122" i="3"/>
  <c r="T122" i="3"/>
  <c r="E111" i="6"/>
  <c r="E6" i="6" s="1"/>
  <c r="C4" i="4" l="1"/>
  <c r="I37" i="1"/>
  <c r="I23" i="1"/>
  <c r="I15" i="1"/>
  <c r="I14" i="1"/>
  <c r="I118" i="1" l="1"/>
  <c r="U4" i="7" l="1"/>
  <c r="U6" i="7"/>
  <c r="U15" i="7"/>
  <c r="U30" i="7"/>
  <c r="U50" i="7"/>
  <c r="U86" i="7"/>
  <c r="U117" i="7"/>
  <c r="Q4" i="7"/>
  <c r="Q6" i="7"/>
  <c r="Q15" i="7"/>
  <c r="Q30" i="7"/>
  <c r="Q50" i="7"/>
  <c r="Q86" i="7"/>
  <c r="Q117" i="7"/>
  <c r="M4" i="7"/>
  <c r="M6" i="7"/>
  <c r="M15" i="7"/>
  <c r="M30" i="7"/>
  <c r="M50" i="7"/>
  <c r="M86" i="7"/>
  <c r="M117" i="7"/>
  <c r="I4" i="7"/>
  <c r="I6" i="7"/>
  <c r="I15" i="7"/>
  <c r="I30" i="7"/>
  <c r="I50" i="7"/>
  <c r="I86" i="7"/>
  <c r="I117" i="7"/>
  <c r="T4" i="7"/>
  <c r="T128" i="7" s="1"/>
  <c r="P4" i="7"/>
  <c r="P128" i="7" s="1"/>
  <c r="L4" i="7"/>
  <c r="L128" i="7" s="1"/>
  <c r="H4" i="7"/>
  <c r="H128" i="7" s="1"/>
  <c r="H117" i="7"/>
  <c r="G117" i="7"/>
  <c r="T86" i="7"/>
  <c r="S86" i="7"/>
  <c r="P86" i="7"/>
  <c r="O86" i="7"/>
  <c r="L86" i="7"/>
  <c r="K86" i="7"/>
  <c r="H86" i="7"/>
  <c r="G86" i="7"/>
  <c r="T50" i="7"/>
  <c r="S50" i="7"/>
  <c r="P50" i="7"/>
  <c r="O50" i="7"/>
  <c r="L50" i="7"/>
  <c r="K50" i="7"/>
  <c r="H50" i="7"/>
  <c r="G50" i="7"/>
  <c r="T30" i="7"/>
  <c r="S30" i="7"/>
  <c r="P30" i="7"/>
  <c r="O30" i="7"/>
  <c r="L30" i="7"/>
  <c r="K30" i="7"/>
  <c r="H30" i="7"/>
  <c r="G30" i="7"/>
  <c r="T15" i="7"/>
  <c r="S15" i="7"/>
  <c r="P15" i="7"/>
  <c r="O15" i="7"/>
  <c r="L15" i="7"/>
  <c r="K15" i="7"/>
  <c r="H15" i="7"/>
  <c r="G15" i="7"/>
  <c r="T6" i="7"/>
  <c r="S6" i="7"/>
  <c r="P6" i="7"/>
  <c r="O6" i="7"/>
  <c r="L6" i="7"/>
  <c r="K6" i="7"/>
  <c r="H6" i="7"/>
  <c r="G6" i="7"/>
  <c r="T117" i="7"/>
  <c r="S117" i="7"/>
  <c r="P117" i="7"/>
  <c r="O117" i="7"/>
  <c r="L117" i="7"/>
  <c r="K117" i="7"/>
  <c r="S4" i="7"/>
  <c r="O4" i="7"/>
  <c r="K4" i="7"/>
  <c r="G4" i="7"/>
  <c r="T128" i="4" l="1"/>
  <c r="P128" i="4"/>
  <c r="H128" i="4"/>
  <c r="T4" i="4" l="1"/>
  <c r="P4" i="4"/>
  <c r="L4" i="4"/>
  <c r="H4" i="4"/>
  <c r="T117" i="4"/>
  <c r="S117" i="4"/>
  <c r="P117" i="4"/>
  <c r="O117" i="4"/>
  <c r="L117" i="4"/>
  <c r="K117" i="4"/>
  <c r="H117" i="4"/>
  <c r="G117" i="4"/>
  <c r="T86" i="4"/>
  <c r="S86" i="4"/>
  <c r="P86" i="4"/>
  <c r="O86" i="4"/>
  <c r="L86" i="4"/>
  <c r="K86" i="4"/>
  <c r="H86" i="4"/>
  <c r="G86" i="4"/>
  <c r="T50" i="4"/>
  <c r="S50" i="4"/>
  <c r="P50" i="4"/>
  <c r="O50" i="4"/>
  <c r="L50" i="4"/>
  <c r="K50" i="4"/>
  <c r="H50" i="4"/>
  <c r="G50" i="4"/>
  <c r="T30" i="4"/>
  <c r="S30" i="4"/>
  <c r="P30" i="4"/>
  <c r="O30" i="4"/>
  <c r="L30" i="4"/>
  <c r="K30" i="4"/>
  <c r="H30" i="4"/>
  <c r="G30" i="4"/>
  <c r="T15" i="4"/>
  <c r="S15" i="4"/>
  <c r="P15" i="4"/>
  <c r="O15" i="4"/>
  <c r="L15" i="4"/>
  <c r="K15" i="4"/>
  <c r="H15" i="4"/>
  <c r="G15" i="4"/>
  <c r="T6" i="4"/>
  <c r="S6" i="4"/>
  <c r="S4" i="4" s="1"/>
  <c r="P6" i="4"/>
  <c r="O6" i="4"/>
  <c r="O4" i="4" s="1"/>
  <c r="L6" i="4"/>
  <c r="K6" i="4"/>
  <c r="K4" i="4" s="1"/>
  <c r="H6" i="4"/>
  <c r="G6" i="4"/>
  <c r="G4" i="4" s="1"/>
  <c r="D6" i="6"/>
  <c r="I80" i="1"/>
  <c r="H80" i="1"/>
  <c r="G80" i="1"/>
  <c r="F80" i="1"/>
  <c r="E80" i="1"/>
  <c r="D80" i="1"/>
  <c r="I47" i="1"/>
  <c r="H47" i="1"/>
  <c r="G47" i="1"/>
  <c r="F47" i="1"/>
  <c r="E47" i="1"/>
  <c r="D47" i="1"/>
  <c r="I65" i="1"/>
  <c r="H65" i="1"/>
  <c r="G65" i="1"/>
  <c r="F65" i="1"/>
  <c r="E65" i="1"/>
  <c r="D65" i="1"/>
  <c r="I31" i="1"/>
  <c r="H31" i="1"/>
  <c r="G31" i="1"/>
  <c r="F31" i="1"/>
  <c r="E31" i="1"/>
  <c r="D31" i="1"/>
  <c r="I17" i="1"/>
  <c r="H17" i="1"/>
  <c r="G17" i="1"/>
  <c r="F17" i="1"/>
  <c r="E17" i="1"/>
  <c r="D17" i="1"/>
  <c r="H110" i="1"/>
  <c r="G110" i="1"/>
  <c r="F110" i="1"/>
  <c r="E110" i="1"/>
  <c r="D110" i="1"/>
  <c r="I110" i="1"/>
  <c r="I8" i="1"/>
  <c r="H8" i="1"/>
  <c r="G8" i="1"/>
  <c r="F8" i="1"/>
  <c r="E8" i="1"/>
  <c r="D8" i="1"/>
  <c r="D6" i="1" l="1"/>
  <c r="F6" i="1"/>
  <c r="H6" i="1"/>
  <c r="E6" i="1"/>
  <c r="G6" i="1"/>
</calcChain>
</file>

<file path=xl/sharedStrings.xml><?xml version="1.0" encoding="utf-8"?>
<sst xmlns="http://schemas.openxmlformats.org/spreadsheetml/2006/main" count="2074" uniqueCount="161">
  <si>
    <t>№</t>
  </si>
  <si>
    <t>Наименование ОУ (кратко)</t>
  </si>
  <si>
    <t>Код ОУ            (по КИАСУО)</t>
  </si>
  <si>
    <t>МБОУ Лицей № 28</t>
  </si>
  <si>
    <t>МБОУ Гимназия № 8</t>
  </si>
  <si>
    <t>МАОУ Гимназия № 4</t>
  </si>
  <si>
    <t>МАОУ Лицей № 6 "Перспектива"</t>
  </si>
  <si>
    <t>МАОУ Гимназия № 6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</si>
  <si>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</si>
  <si>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</si>
  <si>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</si>
  <si>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</si>
  <si>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</si>
  <si>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</si>
  <si>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</si>
  <si>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</si>
  <si>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</si>
  <si>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</si>
  <si>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</si>
  <si>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</si>
  <si>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</si>
  <si>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</si>
  <si>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</si>
  <si>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53</t>
  </si>
  <si>
    <t>МБОУ СШ № 64</t>
  </si>
  <si>
    <t>МБОУ СШ № 88</t>
  </si>
  <si>
    <t>МБОУ СШ № 89</t>
  </si>
  <si>
    <t>МБОУ СШ № 94</t>
  </si>
  <si>
    <t>МАОУ СШ № 148</t>
  </si>
  <si>
    <t>МБОУ Лицей № 1</t>
  </si>
  <si>
    <t>МБОУ СШ № 3</t>
  </si>
  <si>
    <t>МБОУ Лицей № 8</t>
  </si>
  <si>
    <t>МБОУ Лицей № 10</t>
  </si>
  <si>
    <t>МБОУ СШ № 36</t>
  </si>
  <si>
    <t>МБОУ СШ № 82</t>
  </si>
  <si>
    <t>МБОУ СШ № 84</t>
  </si>
  <si>
    <t>МБОУ СШ № 99</t>
  </si>
  <si>
    <t>МАОУ Гимназия № 5</t>
  </si>
  <si>
    <t>МБОУ СШ № 6</t>
  </si>
  <si>
    <t>МБОУ СШ № 17</t>
  </si>
  <si>
    <t>МБОУ СШ № 62</t>
  </si>
  <si>
    <t>МБОУ СШ № 97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</si>
  <si>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</si>
  <si>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</si>
  <si>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</si>
  <si>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</si>
  <si>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</si>
  <si>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</si>
  <si>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</si>
  <si>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</si>
  <si>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</si>
  <si>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</si>
  <si>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</si>
  <si>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</si>
  <si>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</si>
  <si>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</si>
  <si>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</si>
  <si>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</si>
  <si>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</si>
  <si>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</si>
  <si>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</si>
  <si>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</si>
  <si>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</si>
  <si>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</si>
  <si>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</si>
  <si>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</si>
  <si>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АНГЛИЙСКИЙ ЯЗЫК, 9 кл.</t>
  </si>
  <si>
    <t>Код ОУ по КИАСУО</t>
  </si>
  <si>
    <t>Район</t>
  </si>
  <si>
    <t>МБОУ СШ № 19</t>
  </si>
  <si>
    <t>МБОУ Лицей № 3</t>
  </si>
  <si>
    <t>МБОУ Гимназия № 7</t>
  </si>
  <si>
    <t>МБОУ СШ № 45</t>
  </si>
  <si>
    <t>МБОУ Лицей № 2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</si>
  <si>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</si>
  <si>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</si>
  <si>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</si>
  <si>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</si>
  <si>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</si>
  <si>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</si>
  <si>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</si>
  <si>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место</t>
  </si>
  <si>
    <t>сумма мест</t>
  </si>
  <si>
    <t>чел.</t>
  </si>
  <si>
    <t>ср.балл ОУ</t>
  </si>
  <si>
    <t>ср. балл по городу</t>
  </si>
  <si>
    <t>чел</t>
  </si>
  <si>
    <t>ср. балл ОУ</t>
  </si>
  <si>
    <t xml:space="preserve">МАОУ Лицей № 7 </t>
  </si>
  <si>
    <t>МАОУ Гимназия № 9</t>
  </si>
  <si>
    <t>МБОУ СШ № 12</t>
  </si>
  <si>
    <t>МАОУ СШ № 32</t>
  </si>
  <si>
    <t>МАОУ СШ № 153</t>
  </si>
  <si>
    <t>МБОУ СШ № 8 "Созидание"</t>
  </si>
  <si>
    <t>МАОУ Гимназия № 15</t>
  </si>
  <si>
    <t>МАОУ Лицей № 12</t>
  </si>
  <si>
    <t>МАОУ "КУГ № 1 - Универс"</t>
  </si>
  <si>
    <t>МБОУ СШ № 21</t>
  </si>
  <si>
    <t>МАОУ Гимназия № 13 "Академ"</t>
  </si>
  <si>
    <t>МБОУ СШ № 73</t>
  </si>
  <si>
    <t>МБОУ СШ № 95</t>
  </si>
  <si>
    <t>МБОУ СШ № 92</t>
  </si>
  <si>
    <t>МАОУ Лицей № 9 "Лидер"</t>
  </si>
  <si>
    <t>МАОУ Гимназия № 14</t>
  </si>
  <si>
    <t>МАОУ СШ № 23</t>
  </si>
  <si>
    <t>МБОУ СШ № 34</t>
  </si>
  <si>
    <t>МБОУ СШ № 42</t>
  </si>
  <si>
    <t>МБОУ СШ № 25</t>
  </si>
  <si>
    <t>МАОУ СШ № 137</t>
  </si>
  <si>
    <t>МБОУ СШ № 78</t>
  </si>
  <si>
    <t>МБОУ СШ № 93</t>
  </si>
  <si>
    <t>МБОУ СШ № 76</t>
  </si>
  <si>
    <t>МАОУ Гимназия № 2</t>
  </si>
  <si>
    <t>МБОУ СШ № 4</t>
  </si>
  <si>
    <t>МБОУ Гимназия  № 16</t>
  </si>
  <si>
    <t>МБОУ СШ № 27</t>
  </si>
  <si>
    <t>МБОУ СШ № 51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</si>
  <si>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</si>
  <si>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</si>
  <si>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</si>
  <si>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</si>
  <si>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</si>
  <si>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</si>
  <si>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</si>
  <si>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</si>
  <si>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</si>
  <si>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Расчётное среднее значение:</t>
  </si>
  <si>
    <t>Сумма мест</t>
  </si>
  <si>
    <t>МБОУ СШ № 50</t>
  </si>
  <si>
    <t xml:space="preserve">МБОУ СШ № 72 </t>
  </si>
  <si>
    <t>средний балл принят</t>
  </si>
  <si>
    <t>Чел.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</si>
  <si>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</si>
  <si>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</si>
  <si>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</si>
  <si>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</si>
  <si>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</si>
  <si>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</si>
  <si>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</si>
  <si>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</si>
  <si>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МБОУ СШ № 86</t>
  </si>
  <si>
    <t xml:space="preserve">МАОУ Гимназия № 11 </t>
  </si>
  <si>
    <t xml:space="preserve">МБОУ Школа-интернат № 1 </t>
  </si>
  <si>
    <t>МАОУ Гимназия № 3</t>
  </si>
  <si>
    <t xml:space="preserve">МБОУ СШ № 10 </t>
  </si>
  <si>
    <t>МБОУ Гимназия № 12 "М и Т"</t>
  </si>
  <si>
    <t>МАОУ СШ № 152</t>
  </si>
  <si>
    <t>МАОУ СШ № 150</t>
  </si>
  <si>
    <t>МАОУ СШ № 149</t>
  </si>
  <si>
    <t>МАОУ СШ № 145</t>
  </si>
  <si>
    <t>МАОУ СШ № 143</t>
  </si>
  <si>
    <t>МБОУ СШ № 65</t>
  </si>
  <si>
    <t>МБОУ СШ № 133</t>
  </si>
  <si>
    <t xml:space="preserve">средний балл </t>
  </si>
  <si>
    <t xml:space="preserve">МБОУ СШ № 14 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</si>
  <si>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</si>
  <si>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</si>
  <si>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</si>
  <si>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МБОУ СШ № 79</t>
  </si>
  <si>
    <t>МБОУ СШ № 39</t>
  </si>
  <si>
    <t>МАОУ СШ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</si>
</sst>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 applyBorder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0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2" applyFont="1" applyFill="1" applyBorder="1" applyAlignment="1" applyProtection="1">
      <alignment horizontal="center" vertical="top"/>
      <protection locked="0"/>
    </xf>
    <xf numFmtId="2" fontId="10" fillId="2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0" fillId="4" borderId="1" xfId="2" applyNumberFormat="1" applyFont="1" applyFill="1" applyBorder="1" applyAlignment="1">
      <alignment horizontal="center"/>
    </xf>
    <xf numFmtId="0" fontId="0" fillId="0" borderId="8" xfId="0" applyFont="1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/>
    <xf numFmtId="0" fontId="5" fillId="0" borderId="8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2" xfId="0" applyFont="1" applyBorder="1" applyAlignment="1"/>
    <xf numFmtId="0" fontId="5" fillId="0" borderId="12" xfId="0" applyFont="1" applyBorder="1" applyAlignment="1">
      <alignment wrapText="1"/>
    </xf>
    <xf numFmtId="0" fontId="5" fillId="0" borderId="14" xfId="0" applyFont="1" applyBorder="1" applyAlignment="1"/>
    <xf numFmtId="0" fontId="0" fillId="0" borderId="1" xfId="0" applyFill="1" applyBorder="1"/>
    <xf numFmtId="2" fontId="15" fillId="0" borderId="1" xfId="0" applyNumberFormat="1" applyFont="1" applyBorder="1" applyAlignment="1">
      <alignment horizontal="right" vertical="center"/>
    </xf>
    <xf numFmtId="0" fontId="14" fillId="0" borderId="14" xfId="0" applyFont="1" applyBorder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4" xfId="0" applyFont="1" applyBorder="1" applyAlignment="1"/>
    <xf numFmtId="0" fontId="0" fillId="0" borderId="5" xfId="0" applyFont="1" applyBorder="1" applyAlignment="1"/>
    <xf numFmtId="0" fontId="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left" wrapText="1"/>
      <protection locked="0"/>
    </xf>
    <xf numFmtId="0" fontId="10" fillId="0" borderId="8" xfId="0" applyFont="1" applyFill="1" applyBorder="1" applyAlignment="1" applyProtection="1">
      <alignment horizontal="left" wrapText="1"/>
      <protection locked="0"/>
    </xf>
    <xf numFmtId="0" fontId="10" fillId="0" borderId="12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15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2" fontId="14" fillId="3" borderId="8" xfId="0" applyNumberFormat="1" applyFon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top"/>
    </xf>
    <xf numFmtId="0" fontId="14" fillId="0" borderId="1" xfId="0" applyFont="1" applyBorder="1" applyAlignment="1"/>
    <xf numFmtId="0" fontId="14" fillId="0" borderId="20" xfId="0" applyFont="1" applyBorder="1" applyAlignment="1">
      <alignment horizontal="right"/>
    </xf>
    <xf numFmtId="2" fontId="10" fillId="2" borderId="8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10" fillId="0" borderId="1" xfId="0" applyFont="1" applyFill="1" applyBorder="1" applyAlignment="1"/>
    <xf numFmtId="2" fontId="10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2" xfId="0" applyFont="1" applyBorder="1" applyAlignment="1"/>
    <xf numFmtId="0" fontId="10" fillId="0" borderId="12" xfId="0" applyFont="1" applyBorder="1" applyAlignment="1">
      <alignment horizontal="left"/>
    </xf>
    <xf numFmtId="2" fontId="10" fillId="3" borderId="12" xfId="0" applyNumberFormat="1" applyFont="1" applyFill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10" fillId="0" borderId="8" xfId="0" applyFont="1" applyBorder="1" applyAlignment="1"/>
    <xf numFmtId="2" fontId="10" fillId="3" borderId="8" xfId="0" applyNumberFormat="1" applyFont="1" applyFill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/>
    <xf numFmtId="2" fontId="10" fillId="2" borderId="14" xfId="0" applyNumberFormat="1" applyFont="1" applyFill="1" applyBorder="1" applyAlignment="1">
      <alignment horizontal="center"/>
    </xf>
    <xf numFmtId="2" fontId="10" fillId="3" borderId="14" xfId="0" applyNumberFormat="1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5" xfId="0" applyFont="1" applyBorder="1" applyAlignment="1"/>
    <xf numFmtId="0" fontId="10" fillId="0" borderId="5" xfId="0" applyFont="1" applyBorder="1" applyAlignment="1">
      <alignment wrapText="1"/>
    </xf>
    <xf numFmtId="2" fontId="10" fillId="2" borderId="5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5" xfId="0" applyFont="1" applyFill="1" applyBorder="1" applyAlignment="1"/>
    <xf numFmtId="0" fontId="0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0" borderId="34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0" fillId="0" borderId="15" xfId="0" applyFont="1" applyBorder="1" applyAlignment="1">
      <alignment wrapText="1"/>
    </xf>
    <xf numFmtId="0" fontId="10" fillId="2" borderId="45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10" fillId="2" borderId="46" xfId="0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47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2" borderId="48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2" borderId="49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2" xfId="0" applyFont="1" applyBorder="1" applyAlignment="1">
      <alignment horizontal="right"/>
    </xf>
    <xf numFmtId="0" fontId="10" fillId="0" borderId="43" xfId="0" applyFont="1" applyBorder="1" applyAlignment="1">
      <alignment horizontal="right"/>
    </xf>
    <xf numFmtId="0" fontId="10" fillId="0" borderId="44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0" fillId="0" borderId="45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6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5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center" vertical="top"/>
    </xf>
    <xf numFmtId="2" fontId="18" fillId="0" borderId="0" xfId="0" applyNumberFormat="1" applyFont="1" applyAlignment="1">
      <alignment horizontal="center" vertical="top"/>
    </xf>
    <xf numFmtId="0" fontId="11" fillId="0" borderId="1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top" wrapText="1"/>
    </xf>
    <xf numFmtId="0" fontId="0" fillId="0" borderId="37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0" fillId="0" borderId="45" xfId="0" applyFont="1" applyBorder="1" applyAlignment="1"/>
    <xf numFmtId="0" fontId="0" fillId="0" borderId="46" xfId="0" applyFont="1" applyBorder="1" applyAlignment="1"/>
    <xf numFmtId="0" fontId="10" fillId="0" borderId="46" xfId="0" applyFont="1" applyBorder="1" applyAlignment="1"/>
    <xf numFmtId="0" fontId="10" fillId="0" borderId="47" xfId="0" applyFont="1" applyBorder="1" applyAlignment="1"/>
    <xf numFmtId="0" fontId="10" fillId="0" borderId="48" xfId="0" applyFont="1" applyBorder="1" applyAlignment="1"/>
    <xf numFmtId="0" fontId="14" fillId="0" borderId="46" xfId="0" applyFont="1" applyBorder="1" applyAlignment="1"/>
    <xf numFmtId="0" fontId="10" fillId="0" borderId="49" xfId="0" applyFont="1" applyBorder="1" applyAlignment="1"/>
    <xf numFmtId="0" fontId="10" fillId="0" borderId="45" xfId="0" applyFont="1" applyBorder="1" applyAlignment="1"/>
    <xf numFmtId="0" fontId="0" fillId="0" borderId="46" xfId="0" applyFont="1" applyFill="1" applyBorder="1" applyAlignment="1"/>
    <xf numFmtId="0" fontId="10" fillId="0" borderId="46" xfId="0" applyFont="1" applyFill="1" applyBorder="1" applyAlignment="1"/>
    <xf numFmtId="0" fontId="0" fillId="0" borderId="47" xfId="0" applyFont="1" applyFill="1" applyBorder="1" applyAlignment="1"/>
    <xf numFmtId="0" fontId="10" fillId="0" borderId="45" xfId="0" applyFont="1" applyFill="1" applyBorder="1" applyAlignment="1"/>
    <xf numFmtId="0" fontId="11" fillId="0" borderId="54" xfId="0" applyFont="1" applyBorder="1" applyAlignment="1">
      <alignment horizontal="center" vertical="center"/>
    </xf>
    <xf numFmtId="0" fontId="19" fillId="0" borderId="0" xfId="0" applyFont="1"/>
    <xf numFmtId="0" fontId="19" fillId="6" borderId="0" xfId="0" applyFont="1" applyFill="1"/>
    <xf numFmtId="0" fontId="9" fillId="0" borderId="0" xfId="0" applyFont="1" applyAlignment="1">
      <alignment horizontal="right" vertical="top"/>
    </xf>
    <xf numFmtId="0" fontId="20" fillId="0" borderId="0" xfId="5"/>
    <xf numFmtId="0" fontId="20" fillId="0" borderId="45" xfId="5" applyBorder="1"/>
    <xf numFmtId="0" fontId="5" fillId="2" borderId="59" xfId="5" applyFont="1" applyFill="1" applyBorder="1" applyAlignment="1">
      <alignment horizontal="right"/>
    </xf>
    <xf numFmtId="0" fontId="19" fillId="0" borderId="0" xfId="5" applyFont="1"/>
    <xf numFmtId="2" fontId="20" fillId="0" borderId="0" xfId="5" applyNumberFormat="1"/>
    <xf numFmtId="0" fontId="20" fillId="0" borderId="46" xfId="5" applyBorder="1"/>
    <xf numFmtId="0" fontId="5" fillId="2" borderId="60" xfId="5" applyFont="1" applyFill="1" applyBorder="1" applyAlignment="1">
      <alignment horizontal="right"/>
    </xf>
    <xf numFmtId="0" fontId="19" fillId="6" borderId="0" xfId="5" applyFont="1" applyFill="1"/>
    <xf numFmtId="2" fontId="20" fillId="2" borderId="0" xfId="5" applyNumberFormat="1" applyFill="1"/>
    <xf numFmtId="0" fontId="5" fillId="2" borderId="61" xfId="5" applyFont="1" applyFill="1" applyBorder="1" applyAlignment="1">
      <alignment horizontal="right"/>
    </xf>
    <xf numFmtId="0" fontId="5" fillId="2" borderId="62" xfId="5" applyFont="1" applyFill="1" applyBorder="1" applyAlignment="1">
      <alignment horizontal="right"/>
    </xf>
    <xf numFmtId="0" fontId="20" fillId="0" borderId="48" xfId="5" applyBorder="1"/>
    <xf numFmtId="0" fontId="20" fillId="0" borderId="10" xfId="5" applyBorder="1"/>
    <xf numFmtId="0" fontId="15" fillId="0" borderId="0" xfId="5" applyFont="1" applyFill="1" applyBorder="1" applyAlignment="1">
      <alignment horizontal="right" vertical="center"/>
    </xf>
    <xf numFmtId="0" fontId="21" fillId="0" borderId="0" xfId="5" applyFont="1" applyFill="1" applyBorder="1" applyAlignment="1">
      <alignment horizontal="left" vertical="center"/>
    </xf>
    <xf numFmtId="2" fontId="15" fillId="0" borderId="0" xfId="5" applyNumberFormat="1" applyFont="1"/>
    <xf numFmtId="0" fontId="22" fillId="0" borderId="0" xfId="5" applyFont="1" applyFill="1" applyBorder="1" applyAlignment="1">
      <alignment horizontal="right" vertical="center"/>
    </xf>
    <xf numFmtId="2" fontId="1" fillId="0" borderId="0" xfId="5" applyNumberFormat="1" applyFont="1" applyFill="1" applyBorder="1"/>
    <xf numFmtId="0" fontId="10" fillId="0" borderId="1" xfId="0" applyFont="1" applyBorder="1" applyAlignment="1">
      <alignment horizontal="center" wrapText="1"/>
    </xf>
    <xf numFmtId="0" fontId="10" fillId="0" borderId="19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" fillId="0" borderId="47" xfId="5" applyFont="1" applyFill="1" applyBorder="1" applyAlignment="1">
      <alignment horizontal="center" vertical="center"/>
    </xf>
    <xf numFmtId="0" fontId="1" fillId="0" borderId="12" xfId="5" applyFont="1" applyBorder="1" applyAlignment="1">
      <alignment horizontal="center" vertical="center" wrapText="1"/>
    </xf>
    <xf numFmtId="0" fontId="1" fillId="0" borderId="23" xfId="5" applyFont="1" applyBorder="1" applyAlignment="1">
      <alignment horizontal="center" vertical="center" wrapText="1"/>
    </xf>
    <xf numFmtId="0" fontId="20" fillId="0" borderId="49" xfId="5" applyBorder="1"/>
    <xf numFmtId="0" fontId="10" fillId="0" borderId="23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/>
    <xf numFmtId="0" fontId="19" fillId="8" borderId="0" xfId="0" applyFont="1" applyFill="1"/>
    <xf numFmtId="0" fontId="19" fillId="9" borderId="0" xfId="0" applyFont="1" applyFill="1"/>
    <xf numFmtId="0" fontId="19" fillId="10" borderId="0" xfId="0" applyFont="1" applyFill="1"/>
    <xf numFmtId="0" fontId="0" fillId="2" borderId="8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2" fontId="0" fillId="2" borderId="2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0" fillId="2" borderId="12" xfId="0" applyFont="1" applyFill="1" applyBorder="1" applyAlignment="1">
      <alignment horizontal="right" vertical="center" wrapText="1"/>
    </xf>
    <xf numFmtId="0" fontId="0" fillId="2" borderId="12" xfId="0" applyFont="1" applyFill="1" applyBorder="1" applyAlignment="1">
      <alignment horizontal="right" vertical="center"/>
    </xf>
    <xf numFmtId="2" fontId="0" fillId="2" borderId="23" xfId="0" applyNumberFormat="1" applyFont="1" applyFill="1" applyBorder="1" applyAlignment="1">
      <alignment horizontal="right" vertical="center"/>
    </xf>
    <xf numFmtId="2" fontId="0" fillId="2" borderId="19" xfId="0" applyNumberFormat="1" applyFont="1" applyFill="1" applyBorder="1" applyAlignment="1">
      <alignment horizontal="right" vertical="center"/>
    </xf>
    <xf numFmtId="2" fontId="0" fillId="2" borderId="2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/>
    </xf>
    <xf numFmtId="2" fontId="10" fillId="2" borderId="21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 wrapText="1"/>
    </xf>
    <xf numFmtId="2" fontId="10" fillId="2" borderId="23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/>
    </xf>
    <xf numFmtId="2" fontId="10" fillId="2" borderId="19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2" fontId="10" fillId="4" borderId="22" xfId="2" applyNumberFormat="1" applyFont="1" applyFill="1" applyBorder="1" applyAlignment="1">
      <alignment horizontal="right" vertical="center"/>
    </xf>
    <xf numFmtId="2" fontId="10" fillId="5" borderId="21" xfId="0" applyNumberFormat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right"/>
    </xf>
    <xf numFmtId="2" fontId="10" fillId="2" borderId="19" xfId="0" applyNumberFormat="1" applyFont="1" applyFill="1" applyBorder="1" applyAlignment="1">
      <alignment horizontal="right"/>
    </xf>
    <xf numFmtId="0" fontId="0" fillId="0" borderId="63" xfId="0" applyFont="1" applyFill="1" applyBorder="1" applyAlignment="1" applyProtection="1">
      <alignment horizontal="center" vertical="top"/>
      <protection locked="0"/>
    </xf>
    <xf numFmtId="0" fontId="10" fillId="2" borderId="63" xfId="0" applyFont="1" applyFill="1" applyBorder="1" applyAlignment="1">
      <alignment horizontal="right" vertical="center" wrapText="1"/>
    </xf>
    <xf numFmtId="2" fontId="10" fillId="2" borderId="64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horizontal="left" vertical="center"/>
    </xf>
    <xf numFmtId="0" fontId="1" fillId="0" borderId="63" xfId="0" applyFont="1" applyFill="1" applyBorder="1" applyAlignment="1" applyProtection="1">
      <alignment horizontal="left" vertical="center"/>
      <protection locked="0"/>
    </xf>
    <xf numFmtId="0" fontId="12" fillId="0" borderId="63" xfId="0" applyFont="1" applyFill="1" applyBorder="1" applyAlignment="1" applyProtection="1">
      <alignment horizontal="left" vertical="center" wrapText="1"/>
      <protection locked="0"/>
    </xf>
    <xf numFmtId="0" fontId="12" fillId="2" borderId="63" xfId="0" applyFont="1" applyFill="1" applyBorder="1" applyAlignment="1">
      <alignment horizontal="left" vertical="center" wrapText="1"/>
    </xf>
    <xf numFmtId="0" fontId="12" fillId="2" borderId="63" xfId="0" applyFont="1" applyFill="1" applyBorder="1" applyAlignment="1">
      <alignment horizontal="left" vertical="center"/>
    </xf>
    <xf numFmtId="2" fontId="12" fillId="2" borderId="64" xfId="0" applyNumberFormat="1" applyFont="1" applyFill="1" applyBorder="1" applyAlignment="1">
      <alignment horizontal="left" vertical="center"/>
    </xf>
    <xf numFmtId="0" fontId="0" fillId="0" borderId="56" xfId="0" applyFont="1" applyBorder="1" applyAlignment="1">
      <alignment vertical="top" wrapText="1"/>
    </xf>
    <xf numFmtId="0" fontId="9" fillId="0" borderId="56" xfId="0" applyFont="1" applyBorder="1" applyAlignment="1">
      <alignment horizontal="right" vertical="top"/>
    </xf>
    <xf numFmtId="0" fontId="1" fillId="0" borderId="63" xfId="0" applyFont="1" applyBorder="1" applyAlignment="1">
      <alignment horizontal="left" vertical="center" wrapText="1"/>
    </xf>
    <xf numFmtId="0" fontId="10" fillId="2" borderId="63" xfId="0" applyFont="1" applyFill="1" applyBorder="1" applyAlignment="1">
      <alignment horizontal="right"/>
    </xf>
    <xf numFmtId="0" fontId="1" fillId="0" borderId="3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right" vertic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/>
    </xf>
    <xf numFmtId="2" fontId="10" fillId="2" borderId="26" xfId="0" applyNumberFormat="1" applyFont="1" applyFill="1" applyBorder="1" applyAlignment="1">
      <alignment horizontal="right" vertical="center"/>
    </xf>
    <xf numFmtId="0" fontId="14" fillId="0" borderId="46" xfId="0" applyFont="1" applyBorder="1" applyAlignment="1">
      <alignment horizontal="right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/>
    </xf>
    <xf numFmtId="2" fontId="0" fillId="2" borderId="26" xfId="0" applyNumberFormat="1" applyFont="1" applyFill="1" applyBorder="1" applyAlignment="1">
      <alignment horizontal="right"/>
    </xf>
    <xf numFmtId="0" fontId="11" fillId="0" borderId="38" xfId="0" applyFont="1" applyBorder="1" applyAlignment="1">
      <alignment horizontal="left" vertical="center"/>
    </xf>
    <xf numFmtId="0" fontId="1" fillId="0" borderId="29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/>
    </xf>
    <xf numFmtId="2" fontId="1" fillId="2" borderId="3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2" fontId="1" fillId="0" borderId="30" xfId="0" applyNumberFormat="1" applyFont="1" applyBorder="1" applyAlignment="1">
      <alignment horizontal="left" vertical="center" wrapText="1"/>
    </xf>
    <xf numFmtId="0" fontId="0" fillId="0" borderId="14" xfId="0" applyFont="1" applyFill="1" applyBorder="1" applyAlignment="1" applyProtection="1">
      <alignment horizontal="center" vertical="top"/>
      <protection locked="0"/>
    </xf>
    <xf numFmtId="0" fontId="5" fillId="0" borderId="14" xfId="0" applyFont="1" applyBorder="1" applyAlignment="1">
      <alignment wrapText="1"/>
    </xf>
    <xf numFmtId="0" fontId="10" fillId="2" borderId="14" xfId="0" applyFont="1" applyFill="1" applyBorder="1" applyAlignment="1">
      <alignment horizontal="righ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/>
    </xf>
    <xf numFmtId="2" fontId="12" fillId="2" borderId="30" xfId="0" applyNumberFormat="1" applyFont="1" applyFill="1" applyBorder="1" applyAlignment="1">
      <alignment horizontal="left" vertical="center"/>
    </xf>
    <xf numFmtId="0" fontId="0" fillId="0" borderId="63" xfId="0" applyFont="1" applyBorder="1" applyAlignment="1">
      <alignment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>
      <alignment horizontal="right"/>
    </xf>
    <xf numFmtId="0" fontId="0" fillId="0" borderId="12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5" xfId="0" applyFill="1" applyBorder="1"/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>
      <alignment horizontal="right" vertical="center"/>
    </xf>
    <xf numFmtId="2" fontId="10" fillId="2" borderId="25" xfId="0" applyNumberFormat="1" applyFont="1" applyFill="1" applyBorder="1" applyAlignment="1">
      <alignment horizontal="right" vertical="center"/>
    </xf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2" fontId="10" fillId="2" borderId="13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14" fillId="0" borderId="1" xfId="0" applyFont="1" applyBorder="1"/>
    <xf numFmtId="0" fontId="10" fillId="0" borderId="14" xfId="0" applyFont="1" applyFill="1" applyBorder="1" applyAlignment="1" applyProtection="1">
      <alignment horizontal="left" vertical="top" wrapText="1"/>
      <protection locked="0"/>
    </xf>
    <xf numFmtId="2" fontId="23" fillId="0" borderId="30" xfId="0" applyNumberFormat="1" applyFont="1" applyBorder="1" applyAlignment="1">
      <alignment horizontal="center" vertical="center" wrapText="1"/>
    </xf>
    <xf numFmtId="0" fontId="0" fillId="0" borderId="14" xfId="0" applyFill="1" applyBorder="1"/>
    <xf numFmtId="0" fontId="0" fillId="0" borderId="14" xfId="0" applyBorder="1" applyAlignment="1"/>
    <xf numFmtId="0" fontId="0" fillId="0" borderId="5" xfId="0" applyFont="1" applyFill="1" applyBorder="1" applyAlignment="1" applyProtection="1">
      <alignment horizontal="left" vertical="center"/>
      <protection locked="0"/>
    </xf>
    <xf numFmtId="2" fontId="10" fillId="2" borderId="22" xfId="0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14" xfId="0" applyFont="1" applyBorder="1" applyAlignment="1">
      <alignment wrapText="1"/>
    </xf>
    <xf numFmtId="0" fontId="14" fillId="0" borderId="45" xfId="0" applyFont="1" applyBorder="1" applyAlignment="1">
      <alignment horizontal="right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>
      <alignment horizontal="right" vertical="center" wrapText="1"/>
    </xf>
    <xf numFmtId="2" fontId="10" fillId="2" borderId="9" xfId="0" applyNumberFormat="1" applyFont="1" applyFill="1" applyBorder="1" applyAlignment="1">
      <alignment horizontal="right" vertical="center"/>
    </xf>
    <xf numFmtId="2" fontId="10" fillId="2" borderId="62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wrapText="1"/>
    </xf>
    <xf numFmtId="0" fontId="25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10" fillId="0" borderId="46" xfId="0" applyFont="1" applyBorder="1" applyAlignment="1">
      <alignment wrapText="1"/>
    </xf>
    <xf numFmtId="0" fontId="10" fillId="0" borderId="46" xfId="0" applyFont="1" applyFill="1" applyBorder="1" applyAlignment="1" applyProtection="1">
      <alignment horizontal="left" wrapText="1"/>
      <protection locked="0"/>
    </xf>
    <xf numFmtId="0" fontId="10" fillId="0" borderId="47" xfId="0" applyFont="1" applyBorder="1" applyAlignment="1">
      <alignment wrapText="1"/>
    </xf>
    <xf numFmtId="0" fontId="0" fillId="0" borderId="59" xfId="0" applyFont="1" applyBorder="1" applyAlignment="1">
      <alignment horizontal="center" wrapText="1"/>
    </xf>
    <xf numFmtId="0" fontId="0" fillId="0" borderId="60" xfId="0" applyFont="1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10" fillId="0" borderId="60" xfId="0" applyFont="1" applyFill="1" applyBorder="1" applyAlignment="1" applyProtection="1">
      <alignment horizontal="center" wrapText="1"/>
      <protection locked="0"/>
    </xf>
    <xf numFmtId="0" fontId="10" fillId="0" borderId="62" xfId="0" applyFont="1" applyBorder="1" applyAlignment="1">
      <alignment horizontal="center" wrapText="1"/>
    </xf>
    <xf numFmtId="0" fontId="10" fillId="0" borderId="61" xfId="0" applyFont="1" applyBorder="1" applyAlignment="1">
      <alignment horizontal="center" wrapText="1"/>
    </xf>
    <xf numFmtId="0" fontId="10" fillId="0" borderId="60" xfId="0" applyFont="1" applyBorder="1" applyAlignment="1">
      <alignment horizontal="center"/>
    </xf>
    <xf numFmtId="0" fontId="10" fillId="0" borderId="68" xfId="0" applyFont="1" applyBorder="1" applyAlignment="1">
      <alignment horizontal="center" wrapText="1"/>
    </xf>
    <xf numFmtId="0" fontId="10" fillId="0" borderId="59" xfId="0" applyFont="1" applyBorder="1" applyAlignment="1">
      <alignment horizontal="center" wrapText="1"/>
    </xf>
    <xf numFmtId="0" fontId="0" fillId="0" borderId="60" xfId="0" applyFont="1" applyFill="1" applyBorder="1" applyAlignment="1" applyProtection="1">
      <alignment horizontal="center" wrapText="1"/>
      <protection locked="0"/>
    </xf>
    <xf numFmtId="0" fontId="10" fillId="0" borderId="61" xfId="0" applyFont="1" applyFill="1" applyBorder="1" applyAlignment="1" applyProtection="1">
      <alignment horizontal="center" wrapText="1"/>
      <protection locked="0"/>
    </xf>
    <xf numFmtId="0" fontId="10" fillId="0" borderId="59" xfId="0" applyFont="1" applyFill="1" applyBorder="1" applyAlignment="1" applyProtection="1">
      <alignment horizontal="center" wrapText="1"/>
      <protection locked="0"/>
    </xf>
    <xf numFmtId="0" fontId="10" fillId="0" borderId="68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vertical="center"/>
    </xf>
    <xf numFmtId="0" fontId="14" fillId="0" borderId="48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67" xfId="0" applyFont="1" applyBorder="1" applyAlignment="1">
      <alignment horizontal="right"/>
    </xf>
    <xf numFmtId="0" fontId="19" fillId="11" borderId="0" xfId="0" applyFont="1" applyFill="1"/>
    <xf numFmtId="0" fontId="14" fillId="0" borderId="59" xfId="0" applyFont="1" applyBorder="1" applyAlignment="1">
      <alignment horizont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10" fillId="2" borderId="40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/>
    </xf>
    <xf numFmtId="2" fontId="0" fillId="2" borderId="37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2" fontId="10" fillId="2" borderId="34" xfId="0" applyNumberFormat="1" applyFont="1" applyFill="1" applyBorder="1" applyAlignment="1">
      <alignment horizontal="center" vertical="center"/>
    </xf>
    <xf numFmtId="2" fontId="10" fillId="2" borderId="36" xfId="0" applyNumberFormat="1" applyFont="1" applyFill="1" applyBorder="1" applyAlignment="1">
      <alignment horizontal="center" vertical="center"/>
    </xf>
    <xf numFmtId="2" fontId="10" fillId="2" borderId="69" xfId="0" applyNumberFormat="1" applyFont="1" applyFill="1" applyBorder="1" applyAlignment="1">
      <alignment horizontal="center" vertical="center"/>
    </xf>
    <xf numFmtId="2" fontId="10" fillId="2" borderId="66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/>
    </xf>
    <xf numFmtId="2" fontId="10" fillId="4" borderId="2" xfId="2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/>
    </xf>
    <xf numFmtId="2" fontId="10" fillId="5" borderId="15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4" fillId="0" borderId="25" xfId="0" applyFont="1" applyBorder="1" applyAlignment="1">
      <alignment horizontal="right"/>
    </xf>
    <xf numFmtId="0" fontId="14" fillId="0" borderId="21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5" fillId="0" borderId="0" xfId="0" applyNumberFormat="1" applyFont="1"/>
    <xf numFmtId="0" fontId="10" fillId="0" borderId="9" xfId="0" applyFont="1" applyBorder="1" applyAlignment="1">
      <alignment horizontal="center"/>
    </xf>
    <xf numFmtId="0" fontId="0" fillId="0" borderId="62" xfId="0" applyFon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right"/>
    </xf>
    <xf numFmtId="0" fontId="10" fillId="0" borderId="48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0" fontId="10" fillId="0" borderId="47" xfId="0" applyFont="1" applyBorder="1" applyAlignment="1">
      <alignment horizontal="right"/>
    </xf>
    <xf numFmtId="0" fontId="10" fillId="0" borderId="1" xfId="0" applyFont="1" applyFill="1" applyBorder="1" applyAlignment="1" applyProtection="1">
      <alignment horizontal="center" wrapText="1"/>
      <protection locked="0"/>
    </xf>
    <xf numFmtId="2" fontId="16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49" xfId="0" applyFont="1" applyBorder="1" applyAlignment="1">
      <alignment horizontal="right"/>
    </xf>
    <xf numFmtId="0" fontId="0" fillId="0" borderId="11" xfId="0" applyFont="1" applyBorder="1" applyAlignment="1"/>
    <xf numFmtId="0" fontId="5" fillId="0" borderId="2" xfId="0" applyFont="1" applyBorder="1" applyAlignment="1">
      <alignment wrapText="1"/>
    </xf>
    <xf numFmtId="0" fontId="10" fillId="0" borderId="37" xfId="0" applyFont="1" applyFill="1" applyBorder="1" applyAlignment="1" applyProtection="1">
      <alignment horizontal="left" vertical="top" wrapText="1"/>
      <protection locked="0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0" fontId="0" fillId="0" borderId="48" xfId="0" applyFont="1" applyBorder="1" applyAlignment="1">
      <alignment horizontal="right"/>
    </xf>
    <xf numFmtId="2" fontId="10" fillId="2" borderId="12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right" vertical="center"/>
    </xf>
    <xf numFmtId="0" fontId="0" fillId="0" borderId="11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0" fillId="0" borderId="46" xfId="0" applyFont="1" applyBorder="1" applyAlignment="1">
      <alignment horizontal="right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45" xfId="0" applyFont="1" applyBorder="1" applyAlignment="1">
      <alignment horizontal="right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0" fillId="2" borderId="46" xfId="0" applyFont="1" applyFill="1" applyBorder="1" applyAlignment="1">
      <alignment horizontal="center" vertical="center" wrapText="1"/>
    </xf>
    <xf numFmtId="2" fontId="0" fillId="2" borderId="12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0" fillId="2" borderId="63" xfId="0" applyNumberFormat="1" applyFont="1" applyFill="1" applyBorder="1" applyAlignment="1">
      <alignment horizontal="center"/>
    </xf>
    <xf numFmtId="0" fontId="10" fillId="0" borderId="64" xfId="0" applyFont="1" applyBorder="1" applyAlignment="1">
      <alignment horizontal="center"/>
    </xf>
    <xf numFmtId="2" fontId="10" fillId="3" borderId="63" xfId="0" applyNumberFormat="1" applyFont="1" applyFill="1" applyBorder="1" applyAlignment="1">
      <alignment horizontal="center"/>
    </xf>
    <xf numFmtId="2" fontId="10" fillId="0" borderId="63" xfId="0" applyNumberFormat="1" applyFont="1" applyBorder="1" applyAlignment="1">
      <alignment horizontal="center"/>
    </xf>
    <xf numFmtId="0" fontId="0" fillId="2" borderId="49" xfId="0" applyFont="1" applyFill="1" applyBorder="1" applyAlignment="1">
      <alignment horizontal="center" vertical="center" wrapText="1"/>
    </xf>
    <xf numFmtId="0" fontId="10" fillId="0" borderId="49" xfId="0" applyNumberFormat="1" applyFont="1" applyBorder="1" applyAlignment="1">
      <alignment horizontal="center"/>
    </xf>
    <xf numFmtId="2" fontId="0" fillId="2" borderId="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10" fillId="0" borderId="34" xfId="0" applyFont="1" applyFill="1" applyBorder="1" applyAlignment="1" applyProtection="1">
      <alignment horizontal="left" vertical="top" wrapText="1"/>
      <protection locked="0"/>
    </xf>
    <xf numFmtId="0" fontId="10" fillId="0" borderId="36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>
      <alignment wrapText="1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/>
    <xf numFmtId="0" fontId="10" fillId="2" borderId="4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10" fillId="0" borderId="21" xfId="0" applyFont="1" applyFill="1" applyBorder="1" applyAlignment="1" applyProtection="1">
      <alignment horizontal="center" wrapText="1"/>
      <protection locked="0"/>
    </xf>
    <xf numFmtId="0" fontId="10" fillId="2" borderId="4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 applyProtection="1">
      <alignment horizontal="center" wrapText="1"/>
      <protection locked="0"/>
    </xf>
    <xf numFmtId="0" fontId="0" fillId="2" borderId="47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10" fillId="0" borderId="46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46" xfId="0" applyFont="1" applyFill="1" applyBorder="1" applyAlignment="1" applyProtection="1">
      <alignment horizontal="center" wrapText="1"/>
      <protection locked="0"/>
    </xf>
    <xf numFmtId="0" fontId="14" fillId="0" borderId="45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0" borderId="45" xfId="0" applyFont="1" applyBorder="1" applyAlignment="1">
      <alignment horizontal="center" wrapText="1"/>
    </xf>
    <xf numFmtId="0" fontId="10" fillId="3" borderId="48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0" fillId="0" borderId="4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0" fillId="0" borderId="59" xfId="0" applyNumberFormat="1" applyFont="1" applyBorder="1" applyAlignment="1">
      <alignment horizontal="right"/>
    </xf>
    <xf numFmtId="0" fontId="0" fillId="0" borderId="60" xfId="0" applyNumberFormat="1" applyFont="1" applyBorder="1" applyAlignment="1">
      <alignment horizontal="right"/>
    </xf>
    <xf numFmtId="0" fontId="10" fillId="2" borderId="60" xfId="0" applyNumberFormat="1" applyFont="1" applyFill="1" applyBorder="1" applyAlignment="1">
      <alignment horizontal="right"/>
    </xf>
    <xf numFmtId="0" fontId="10" fillId="0" borderId="60" xfId="0" applyNumberFormat="1" applyFont="1" applyBorder="1" applyAlignment="1">
      <alignment horizontal="right"/>
    </xf>
    <xf numFmtId="0" fontId="10" fillId="0" borderId="62" xfId="0" applyNumberFormat="1" applyFont="1" applyBorder="1" applyAlignment="1">
      <alignment horizontal="right"/>
    </xf>
    <xf numFmtId="0" fontId="10" fillId="0" borderId="61" xfId="0" applyNumberFormat="1" applyFont="1" applyBorder="1" applyAlignment="1">
      <alignment horizontal="right"/>
    </xf>
    <xf numFmtId="0" fontId="10" fillId="0" borderId="68" xfId="0" applyNumberFormat="1" applyFont="1" applyBorder="1" applyAlignment="1">
      <alignment horizontal="right"/>
    </xf>
    <xf numFmtId="0" fontId="10" fillId="0" borderId="59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0" fillId="0" borderId="14" xfId="0" applyBorder="1"/>
    <xf numFmtId="0" fontId="5" fillId="0" borderId="45" xfId="0" applyFont="1" applyBorder="1" applyAlignment="1"/>
    <xf numFmtId="0" fontId="5" fillId="0" borderId="48" xfId="0" applyFont="1" applyBorder="1" applyAlignment="1"/>
    <xf numFmtId="0" fontId="5" fillId="0" borderId="46" xfId="0" applyFont="1" applyBorder="1" applyAlignment="1"/>
    <xf numFmtId="0" fontId="10" fillId="0" borderId="10" xfId="0" applyFont="1" applyBorder="1" applyAlignment="1"/>
    <xf numFmtId="0" fontId="14" fillId="0" borderId="49" xfId="0" applyFont="1" applyBorder="1" applyAlignment="1"/>
    <xf numFmtId="0" fontId="5" fillId="0" borderId="49" xfId="0" applyFont="1" applyBorder="1" applyAlignment="1"/>
    <xf numFmtId="0" fontId="0" fillId="0" borderId="48" xfId="0" applyFont="1" applyBorder="1" applyAlignment="1"/>
    <xf numFmtId="0" fontId="0" fillId="0" borderId="49" xfId="0" applyFont="1" applyFill="1" applyBorder="1" applyAlignment="1"/>
    <xf numFmtId="0" fontId="0" fillId="0" borderId="45" xfId="0" applyFont="1" applyFill="1" applyBorder="1" applyAlignment="1"/>
    <xf numFmtId="0" fontId="10" fillId="0" borderId="49" xfId="0" applyFont="1" applyFill="1" applyBorder="1" applyAlignment="1"/>
    <xf numFmtId="0" fontId="10" fillId="0" borderId="10" xfId="0" applyFont="1" applyFill="1" applyBorder="1" applyAlignment="1"/>
    <xf numFmtId="0" fontId="0" fillId="0" borderId="49" xfId="0" applyFont="1" applyBorder="1" applyAlignment="1"/>
    <xf numFmtId="0" fontId="0" fillId="0" borderId="47" xfId="0" applyFont="1" applyBorder="1" applyAlignment="1"/>
    <xf numFmtId="0" fontId="5" fillId="0" borderId="47" xfId="0" applyFont="1" applyBorder="1" applyAlignment="1"/>
    <xf numFmtId="0" fontId="0" fillId="0" borderId="48" xfId="0" applyFont="1" applyFill="1" applyBorder="1" applyAlignment="1"/>
    <xf numFmtId="0" fontId="0" fillId="0" borderId="10" xfId="0" applyFont="1" applyBorder="1" applyAlignment="1"/>
    <xf numFmtId="0" fontId="20" fillId="0" borderId="0" xfId="5" applyBorder="1"/>
    <xf numFmtId="0" fontId="5" fillId="2" borderId="53" xfId="5" applyFont="1" applyFill="1" applyBorder="1" applyAlignment="1">
      <alignment horizontal="right"/>
    </xf>
    <xf numFmtId="0" fontId="5" fillId="2" borderId="68" xfId="5" applyFont="1" applyFill="1" applyBorder="1" applyAlignment="1">
      <alignment horizontal="right"/>
    </xf>
    <xf numFmtId="0" fontId="1" fillId="0" borderId="28" xfId="5" applyFont="1" applyBorder="1" applyAlignment="1">
      <alignment horizontal="left" vertical="center"/>
    </xf>
    <xf numFmtId="0" fontId="11" fillId="0" borderId="50" xfId="5" applyFont="1" applyBorder="1" applyAlignment="1">
      <alignment horizontal="left" vertical="center" wrapText="1"/>
    </xf>
    <xf numFmtId="0" fontId="1" fillId="0" borderId="29" xfId="5" applyFont="1" applyBorder="1" applyAlignment="1">
      <alignment horizontal="left" vertical="center" wrapText="1"/>
    </xf>
    <xf numFmtId="0" fontId="1" fillId="0" borderId="30" xfId="5" applyFont="1" applyBorder="1" applyAlignment="1">
      <alignment horizontal="left" vertical="center" wrapText="1"/>
    </xf>
    <xf numFmtId="0" fontId="1" fillId="0" borderId="33" xfId="5" applyFont="1" applyBorder="1" applyAlignment="1">
      <alignment horizontal="left" vertical="center" wrapText="1"/>
    </xf>
    <xf numFmtId="0" fontId="23" fillId="0" borderId="28" xfId="5" applyFont="1" applyBorder="1" applyAlignment="1">
      <alignment horizontal="center" vertical="center"/>
    </xf>
    <xf numFmtId="0" fontId="24" fillId="0" borderId="50" xfId="5" applyFont="1" applyBorder="1" applyAlignment="1">
      <alignment horizontal="center" vertical="center" wrapText="1"/>
    </xf>
    <xf numFmtId="0" fontId="23" fillId="0" borderId="29" xfId="5" applyFont="1" applyBorder="1" applyAlignment="1">
      <alignment horizontal="center" vertical="center" wrapText="1"/>
    </xf>
    <xf numFmtId="0" fontId="23" fillId="0" borderId="30" xfId="5" applyFont="1" applyBorder="1" applyAlignment="1">
      <alignment horizontal="center" vertical="center" wrapText="1"/>
    </xf>
    <xf numFmtId="0" fontId="23" fillId="0" borderId="33" xfId="5" applyFont="1" applyBorder="1" applyAlignment="1">
      <alignment horizontal="center" vertical="center" wrapText="1"/>
    </xf>
    <xf numFmtId="0" fontId="5" fillId="0" borderId="28" xfId="5" applyFont="1" applyBorder="1" applyAlignment="1">
      <alignment horizontal="right" vertical="center"/>
    </xf>
    <xf numFmtId="0" fontId="23" fillId="0" borderId="28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left" vertical="center"/>
    </xf>
    <xf numFmtId="0" fontId="5" fillId="2" borderId="59" xfId="5" applyFont="1" applyFill="1" applyBorder="1" applyAlignment="1">
      <alignment horizontal="right" vertical="center"/>
    </xf>
    <xf numFmtId="0" fontId="12" fillId="0" borderId="50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7" borderId="28" xfId="0" applyFont="1" applyFill="1" applyBorder="1" applyAlignment="1">
      <alignment horizontal="left" vertical="center" wrapText="1"/>
    </xf>
    <xf numFmtId="2" fontId="11" fillId="7" borderId="29" xfId="5" applyNumberFormat="1" applyFont="1" applyFill="1" applyBorder="1" applyAlignment="1">
      <alignment horizontal="left" vertical="center"/>
    </xf>
    <xf numFmtId="2" fontId="12" fillId="2" borderId="29" xfId="0" applyNumberFormat="1" applyFont="1" applyFill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2" fontId="1" fillId="0" borderId="29" xfId="5" applyNumberFormat="1" applyFont="1" applyFill="1" applyBorder="1" applyAlignment="1">
      <alignment horizontal="left" vertical="center"/>
    </xf>
    <xf numFmtId="2" fontId="12" fillId="3" borderId="29" xfId="0" applyNumberFormat="1" applyFont="1" applyFill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2" fontId="11" fillId="0" borderId="29" xfId="5" applyNumberFormat="1" applyFont="1" applyFill="1" applyBorder="1" applyAlignment="1">
      <alignment horizontal="left" vertical="center"/>
    </xf>
    <xf numFmtId="2" fontId="12" fillId="0" borderId="29" xfId="0" applyNumberFormat="1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" fillId="2" borderId="33" xfId="5" applyFont="1" applyFill="1" applyBorder="1" applyAlignment="1">
      <alignment horizontal="left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19" fillId="11" borderId="0" xfId="5" applyFont="1" applyFill="1"/>
    <xf numFmtId="0" fontId="19" fillId="9" borderId="0" xfId="5" applyFont="1" applyFill="1"/>
    <xf numFmtId="0" fontId="19" fillId="12" borderId="0" xfId="5" applyFont="1" applyFill="1"/>
    <xf numFmtId="0" fontId="1" fillId="0" borderId="0" xfId="5" applyFont="1"/>
    <xf numFmtId="2" fontId="1" fillId="0" borderId="29" xfId="5" applyNumberFormat="1" applyFont="1" applyBorder="1" applyAlignment="1">
      <alignment horizontal="left" vertical="center" wrapText="1"/>
    </xf>
    <xf numFmtId="2" fontId="12" fillId="0" borderId="31" xfId="0" applyNumberFormat="1" applyFont="1" applyBorder="1" applyAlignment="1">
      <alignment horizontal="left" vertical="center" wrapText="1"/>
    </xf>
    <xf numFmtId="2" fontId="12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33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Fill="1" applyBorder="1" applyAlignment="1">
      <alignment horizontal="left" vertical="center"/>
    </xf>
    <xf numFmtId="2" fontId="12" fillId="0" borderId="29" xfId="0" applyNumberFormat="1" applyFont="1" applyBorder="1" applyAlignment="1">
      <alignment horizontal="left" vertical="center" wrapText="1"/>
    </xf>
    <xf numFmtId="2" fontId="12" fillId="0" borderId="31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31" xfId="0" applyNumberFormat="1" applyFont="1" applyBorder="1" applyAlignment="1" applyProtection="1">
      <alignment horizontal="left" vertical="center" wrapText="1"/>
      <protection locked="0"/>
    </xf>
    <xf numFmtId="2" fontId="23" fillId="0" borderId="29" xfId="5" applyNumberFormat="1" applyFont="1" applyBorder="1" applyAlignment="1">
      <alignment horizontal="center" vertical="center" wrapText="1"/>
    </xf>
    <xf numFmtId="0" fontId="20" fillId="0" borderId="53" xfId="5" applyBorder="1"/>
    <xf numFmtId="0" fontId="1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2" fontId="15" fillId="0" borderId="0" xfId="5" applyNumberFormat="1" applyFont="1" applyFill="1" applyBorder="1" applyAlignment="1">
      <alignment horizontal="right" vertical="center"/>
    </xf>
    <xf numFmtId="2" fontId="21" fillId="0" borderId="0" xfId="5" applyNumberFormat="1" applyFont="1" applyFill="1" applyBorder="1" applyAlignment="1">
      <alignment horizontal="right" vertical="center"/>
    </xf>
    <xf numFmtId="0" fontId="20" fillId="0" borderId="60" xfId="5" applyBorder="1"/>
    <xf numFmtId="0" fontId="5" fillId="0" borderId="40" xfId="0" applyFont="1" applyBorder="1" applyAlignment="1">
      <alignment wrapText="1"/>
    </xf>
    <xf numFmtId="0" fontId="5" fillId="2" borderId="58" xfId="5" applyFont="1" applyFill="1" applyBorder="1" applyAlignment="1">
      <alignment horizontal="right"/>
    </xf>
    <xf numFmtId="2" fontId="10" fillId="4" borderId="53" xfId="2" applyNumberFormat="1" applyFont="1" applyFill="1" applyBorder="1" applyAlignment="1">
      <alignment horizontal="right" vertical="center"/>
    </xf>
    <xf numFmtId="0" fontId="10" fillId="2" borderId="72" xfId="2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right" vertical="center"/>
    </xf>
    <xf numFmtId="2" fontId="10" fillId="2" borderId="60" xfId="0" applyNumberFormat="1" applyFont="1" applyFill="1" applyBorder="1" applyAlignment="1">
      <alignment horizontal="right" vertical="center"/>
    </xf>
    <xf numFmtId="2" fontId="12" fillId="2" borderId="33" xfId="0" applyNumberFormat="1" applyFont="1" applyFill="1" applyBorder="1" applyAlignment="1">
      <alignment horizontal="left" vertical="center"/>
    </xf>
    <xf numFmtId="2" fontId="10" fillId="2" borderId="61" xfId="0" applyNumberFormat="1" applyFont="1" applyFill="1" applyBorder="1" applyAlignment="1">
      <alignment horizontal="right" vertical="center"/>
    </xf>
    <xf numFmtId="2" fontId="0" fillId="0" borderId="62" xfId="0" applyNumberForma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9" fillId="13" borderId="0" xfId="0" applyFont="1" applyFill="1"/>
    <xf numFmtId="0" fontId="0" fillId="0" borderId="1" xfId="0" applyBorder="1" applyAlignment="1"/>
    <xf numFmtId="0" fontId="14" fillId="0" borderId="5" xfId="0" applyFont="1" applyBorder="1"/>
    <xf numFmtId="0" fontId="5" fillId="0" borderId="63" xfId="0" applyFont="1" applyBorder="1" applyAlignment="1"/>
    <xf numFmtId="0" fontId="0" fillId="0" borderId="12" xfId="0" applyFont="1" applyBorder="1" applyAlignment="1"/>
    <xf numFmtId="0" fontId="0" fillId="0" borderId="12" xfId="0" applyFill="1" applyBorder="1"/>
    <xf numFmtId="0" fontId="0" fillId="2" borderId="11" xfId="0" applyFont="1" applyFill="1" applyBorder="1" applyAlignment="1">
      <alignment horizontal="right" vertical="center" wrapText="1"/>
    </xf>
    <xf numFmtId="2" fontId="0" fillId="2" borderId="13" xfId="0" applyNumberFormat="1" applyFont="1" applyFill="1" applyBorder="1" applyAlignment="1">
      <alignment horizontal="right" vertical="center"/>
    </xf>
    <xf numFmtId="2" fontId="10" fillId="2" borderId="25" xfId="0" applyNumberFormat="1" applyFont="1" applyFill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8" xfId="0" applyFont="1" applyBorder="1"/>
    <xf numFmtId="0" fontId="14" fillId="0" borderId="7" xfId="0" applyFont="1" applyBorder="1"/>
    <xf numFmtId="0" fontId="0" fillId="0" borderId="8" xfId="0" applyBorder="1"/>
    <xf numFmtId="0" fontId="0" fillId="0" borderId="8" xfId="0" applyFont="1" applyBorder="1" applyAlignment="1">
      <alignment wrapText="1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5" fillId="0" borderId="63" xfId="0" applyFont="1" applyBorder="1" applyAlignment="1">
      <alignment wrapText="1"/>
    </xf>
    <xf numFmtId="0" fontId="0" fillId="0" borderId="8" xfId="0" applyBorder="1" applyAlignment="1">
      <alignment horizontal="right" vertical="center"/>
    </xf>
    <xf numFmtId="2" fontId="10" fillId="4" borderId="19" xfId="2" applyNumberFormat="1" applyFont="1" applyFill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0" fontId="0" fillId="0" borderId="17" xfId="0" applyFill="1" applyBorder="1"/>
    <xf numFmtId="0" fontId="0" fillId="0" borderId="8" xfId="0" applyFill="1" applyBorder="1"/>
    <xf numFmtId="0" fontId="11" fillId="0" borderId="35" xfId="0" applyFont="1" applyBorder="1" applyAlignment="1">
      <alignment horizontal="center" vertical="center"/>
    </xf>
    <xf numFmtId="0" fontId="14" fillId="0" borderId="46" xfId="0" applyFont="1" applyBorder="1"/>
    <xf numFmtId="0" fontId="0" fillId="0" borderId="46" xfId="0" applyFill="1" applyBorder="1"/>
    <xf numFmtId="0" fontId="5" fillId="0" borderId="10" xfId="0" applyFont="1" applyBorder="1" applyAlignment="1"/>
    <xf numFmtId="0" fontId="0" fillId="0" borderId="49" xfId="0" applyFill="1" applyBorder="1"/>
    <xf numFmtId="0" fontId="14" fillId="0" borderId="6" xfId="0" applyFont="1" applyBorder="1"/>
    <xf numFmtId="0" fontId="14" fillId="0" borderId="47" xfId="0" applyFont="1" applyBorder="1"/>
    <xf numFmtId="0" fontId="5" fillId="0" borderId="6" xfId="0" applyFont="1" applyBorder="1" applyAlignment="1"/>
    <xf numFmtId="0" fontId="0" fillId="0" borderId="48" xfId="0" applyFill="1" applyBorder="1"/>
    <xf numFmtId="0" fontId="14" fillId="0" borderId="48" xfId="0" applyFont="1" applyBorder="1"/>
    <xf numFmtId="0" fontId="14" fillId="0" borderId="16" xfId="0" applyFont="1" applyBorder="1"/>
    <xf numFmtId="0" fontId="0" fillId="0" borderId="48" xfId="0" applyBorder="1" applyAlignment="1"/>
    <xf numFmtId="0" fontId="0" fillId="0" borderId="10" xfId="0" applyFill="1" applyBorder="1"/>
    <xf numFmtId="0" fontId="0" fillId="0" borderId="46" xfId="0" applyBorder="1"/>
    <xf numFmtId="0" fontId="10" fillId="0" borderId="47" xfId="0" applyFont="1" applyFill="1" applyBorder="1" applyAlignment="1"/>
    <xf numFmtId="0" fontId="10" fillId="0" borderId="63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10" fillId="0" borderId="3" xfId="0" applyFont="1" applyBorder="1" applyAlignment="1"/>
    <xf numFmtId="0" fontId="14" fillId="0" borderId="12" xfId="0" applyFont="1" applyBorder="1" applyAlignment="1">
      <alignment horizontal="right"/>
    </xf>
    <xf numFmtId="0" fontId="14" fillId="0" borderId="23" xfId="0" applyFont="1" applyBorder="1" applyAlignment="1">
      <alignment horizontal="center"/>
    </xf>
    <xf numFmtId="0" fontId="14" fillId="0" borderId="49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0" fillId="0" borderId="5" xfId="0" applyFont="1" applyFill="1" applyBorder="1" applyAlignment="1" applyProtection="1">
      <alignment horizontal="left" wrapText="1"/>
      <protection locked="0"/>
    </xf>
    <xf numFmtId="0" fontId="14" fillId="0" borderId="39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6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25" fillId="0" borderId="3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right" vertical="center"/>
    </xf>
    <xf numFmtId="0" fontId="25" fillId="0" borderId="3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0" fillId="0" borderId="41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0" fillId="0" borderId="70" xfId="0" applyNumberFormat="1" applyFont="1" applyBorder="1" applyAlignment="1">
      <alignment horizontal="right"/>
    </xf>
    <xf numFmtId="0" fontId="10" fillId="0" borderId="71" xfId="0" applyNumberFormat="1" applyFont="1" applyBorder="1" applyAlignment="1">
      <alignment horizontal="right"/>
    </xf>
    <xf numFmtId="0" fontId="10" fillId="0" borderId="73" xfId="0" applyNumberFormat="1" applyFont="1" applyBorder="1" applyAlignment="1">
      <alignment horizontal="right"/>
    </xf>
    <xf numFmtId="0" fontId="10" fillId="0" borderId="74" xfId="0" applyNumberFormat="1" applyFont="1" applyBorder="1" applyAlignment="1">
      <alignment horizontal="right"/>
    </xf>
    <xf numFmtId="0" fontId="0" fillId="0" borderId="46" xfId="0" applyFont="1" applyBorder="1" applyAlignment="1">
      <alignment horizontal="right" vertical="center"/>
    </xf>
    <xf numFmtId="0" fontId="10" fillId="0" borderId="3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5" fillId="0" borderId="59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10" fillId="0" borderId="60" xfId="0" applyFont="1" applyFill="1" applyBorder="1" applyAlignment="1" applyProtection="1">
      <alignment horizontal="center" vertical="top" wrapText="1"/>
      <protection locked="0"/>
    </xf>
    <xf numFmtId="0" fontId="0" fillId="0" borderId="60" xfId="0" applyFont="1" applyFill="1" applyBorder="1" applyAlignment="1" applyProtection="1">
      <alignment horizontal="center" vertical="top" wrapText="1"/>
      <protection locked="0"/>
    </xf>
    <xf numFmtId="0" fontId="5" fillId="0" borderId="61" xfId="0" applyFont="1" applyBorder="1" applyAlignment="1">
      <alignment horizontal="center" wrapText="1"/>
    </xf>
    <xf numFmtId="0" fontId="5" fillId="0" borderId="60" xfId="0" applyFont="1" applyBorder="1" applyAlignment="1">
      <alignment horizontal="center"/>
    </xf>
    <xf numFmtId="0" fontId="10" fillId="0" borderId="62" xfId="0" applyFont="1" applyFill="1" applyBorder="1" applyAlignment="1" applyProtection="1">
      <alignment horizontal="center" vertical="top" wrapText="1"/>
      <protection locked="0"/>
    </xf>
    <xf numFmtId="0" fontId="10" fillId="0" borderId="68" xfId="0" applyFont="1" applyFill="1" applyBorder="1" applyAlignment="1" applyProtection="1">
      <alignment horizontal="center" vertical="top" wrapText="1"/>
      <protection locked="0"/>
    </xf>
    <xf numFmtId="0" fontId="10" fillId="0" borderId="59" xfId="0" applyFont="1" applyFill="1" applyBorder="1" applyAlignment="1" applyProtection="1">
      <alignment horizontal="center" vertical="top" wrapText="1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>
      <alignment horizontal="center" wrapText="1"/>
    </xf>
    <xf numFmtId="0" fontId="0" fillId="0" borderId="60" xfId="0" applyBorder="1" applyAlignment="1">
      <alignment horizontal="center"/>
    </xf>
    <xf numFmtId="0" fontId="0" fillId="0" borderId="36" xfId="0" applyFont="1" applyBorder="1" applyAlignment="1">
      <alignment wrapText="1"/>
    </xf>
    <xf numFmtId="0" fontId="0" fillId="0" borderId="34" xfId="0" applyFont="1" applyBorder="1" applyAlignment="1">
      <alignment wrapText="1"/>
    </xf>
    <xf numFmtId="0" fontId="5" fillId="0" borderId="58" xfId="0" applyFont="1" applyBorder="1" applyAlignment="1">
      <alignment horizontal="center" wrapText="1"/>
    </xf>
    <xf numFmtId="2" fontId="10" fillId="2" borderId="44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/>
    </xf>
    <xf numFmtId="2" fontId="0" fillId="2" borderId="1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10" fillId="4" borderId="1" xfId="2" applyNumberFormat="1" applyFont="1" applyFill="1" applyBorder="1" applyAlignment="1">
      <alignment horizontal="center" vertical="center"/>
    </xf>
    <xf numFmtId="2" fontId="10" fillId="2" borderId="75" xfId="0" applyNumberFormat="1" applyFon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0" fillId="0" borderId="11" xfId="0" applyFont="1" applyBorder="1" applyAlignment="1"/>
    <xf numFmtId="0" fontId="10" fillId="0" borderId="37" xfId="0" applyFont="1" applyBorder="1" applyAlignment="1">
      <alignment wrapText="1"/>
    </xf>
    <xf numFmtId="0" fontId="10" fillId="0" borderId="46" xfId="0" applyFont="1" applyFill="1" applyBorder="1" applyAlignment="1" applyProtection="1">
      <alignment horizontal="left" vertical="top" wrapText="1"/>
      <protection locked="0"/>
    </xf>
    <xf numFmtId="0" fontId="10" fillId="2" borderId="24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wrapText="1"/>
    </xf>
    <xf numFmtId="0" fontId="10" fillId="2" borderId="65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 applyProtection="1">
      <alignment horizontal="left" vertical="top" wrapText="1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wrapText="1"/>
    </xf>
    <xf numFmtId="0" fontId="10" fillId="0" borderId="46" xfId="2" applyFont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wrapText="1"/>
    </xf>
    <xf numFmtId="2" fontId="0" fillId="2" borderId="8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wrapText="1"/>
      <protection locked="0"/>
    </xf>
    <xf numFmtId="0" fontId="10" fillId="0" borderId="26" xfId="0" applyFont="1" applyFill="1" applyBorder="1" applyAlignment="1" applyProtection="1">
      <alignment horizontal="center" wrapText="1"/>
      <protection locked="0"/>
    </xf>
    <xf numFmtId="0" fontId="10" fillId="0" borderId="36" xfId="0" applyFont="1" applyBorder="1" applyAlignment="1">
      <alignment wrapText="1"/>
    </xf>
    <xf numFmtId="0" fontId="0" fillId="2" borderId="65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wrapText="1"/>
    </xf>
    <xf numFmtId="0" fontId="10" fillId="0" borderId="67" xfId="0" applyFont="1" applyFill="1" applyBorder="1" applyAlignment="1" applyProtection="1">
      <alignment horizontal="left" wrapText="1"/>
      <protection locked="0"/>
    </xf>
    <xf numFmtId="0" fontId="5" fillId="0" borderId="49" xfId="0" applyFont="1" applyBorder="1" applyAlignment="1">
      <alignment wrapText="1"/>
    </xf>
    <xf numFmtId="2" fontId="10" fillId="4" borderId="8" xfId="2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 applyProtection="1">
      <alignment horizontal="center" wrapText="1"/>
      <protection locked="0"/>
    </xf>
    <xf numFmtId="0" fontId="14" fillId="0" borderId="61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2" fontId="10" fillId="2" borderId="76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2" borderId="18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wrapText="1"/>
    </xf>
    <xf numFmtId="0" fontId="10" fillId="0" borderId="16" xfId="0" applyFont="1" applyFill="1" applyBorder="1" applyAlignment="1" applyProtection="1">
      <alignment horizontal="left" wrapText="1"/>
      <protection locked="0"/>
    </xf>
    <xf numFmtId="0" fontId="10" fillId="0" borderId="63" xfId="0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horizontal="center" vertical="center"/>
    </xf>
    <xf numFmtId="0" fontId="19" fillId="13" borderId="0" xfId="5" applyFont="1" applyFill="1"/>
    <xf numFmtId="0" fontId="24" fillId="0" borderId="38" xfId="5" applyFont="1" applyBorder="1" applyAlignment="1">
      <alignment horizontal="center" vertical="center" wrapText="1"/>
    </xf>
    <xf numFmtId="0" fontId="24" fillId="0" borderId="33" xfId="5" applyFont="1" applyBorder="1" applyAlignment="1">
      <alignment horizontal="center" vertical="center" wrapText="1"/>
    </xf>
    <xf numFmtId="0" fontId="11" fillId="0" borderId="38" xfId="5" applyFont="1" applyBorder="1" applyAlignment="1">
      <alignment horizontal="left" vertical="center" wrapText="1"/>
    </xf>
    <xf numFmtId="0" fontId="11" fillId="0" borderId="33" xfId="5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8" xfId="0" applyFont="1" applyFill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" fillId="0" borderId="65" xfId="5" applyFont="1" applyFill="1" applyBorder="1" applyAlignment="1">
      <alignment horizontal="center" vertical="center"/>
    </xf>
    <xf numFmtId="0" fontId="1" fillId="0" borderId="62" xfId="5" applyFont="1" applyBorder="1" applyAlignment="1">
      <alignment horizontal="center" vertical="center" wrapText="1"/>
    </xf>
    <xf numFmtId="0" fontId="24" fillId="0" borderId="31" xfId="5" applyFont="1" applyBorder="1" applyAlignment="1">
      <alignment horizontal="center" vertical="center" wrapText="1"/>
    </xf>
    <xf numFmtId="0" fontId="11" fillId="0" borderId="31" xfId="5" applyFont="1" applyBorder="1" applyAlignment="1">
      <alignment horizontal="left" vertical="center" wrapText="1"/>
    </xf>
    <xf numFmtId="0" fontId="1" fillId="0" borderId="42" xfId="5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/>
    <xf numFmtId="0" fontId="0" fillId="0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/>
    <xf numFmtId="0" fontId="10" fillId="3" borderId="1" xfId="0" applyFont="1" applyFill="1" applyBorder="1" applyAlignment="1"/>
    <xf numFmtId="2" fontId="10" fillId="3" borderId="1" xfId="0" applyNumberFormat="1" applyFont="1" applyFill="1" applyBorder="1" applyAlignment="1"/>
    <xf numFmtId="2" fontId="10" fillId="0" borderId="1" xfId="0" applyNumberFormat="1" applyFont="1" applyBorder="1" applyAlignment="1"/>
    <xf numFmtId="0" fontId="10" fillId="0" borderId="1" xfId="0" applyNumberFormat="1" applyFont="1" applyBorder="1" applyAlignment="1"/>
    <xf numFmtId="2" fontId="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Border="1" applyAlignment="1"/>
    <xf numFmtId="0" fontId="0" fillId="0" borderId="1" xfId="0" applyFont="1" applyFill="1" applyBorder="1" applyAlignment="1" applyProtection="1">
      <alignment vertical="center" wrapText="1"/>
      <protection locked="0"/>
    </xf>
    <xf numFmtId="2" fontId="14" fillId="3" borderId="1" xfId="0" applyNumberFormat="1" applyFont="1" applyFill="1" applyBorder="1" applyAlignment="1"/>
    <xf numFmtId="2" fontId="0" fillId="0" borderId="1" xfId="0" applyNumberFormat="1" applyFont="1" applyBorder="1" applyAlignment="1"/>
    <xf numFmtId="2" fontId="0" fillId="0" borderId="1" xfId="0" applyNumberFormat="1" applyBorder="1" applyAlignment="1">
      <alignment vertical="center"/>
    </xf>
    <xf numFmtId="2" fontId="10" fillId="4" borderId="1" xfId="2" applyNumberFormat="1" applyFont="1" applyFill="1" applyBorder="1" applyAlignment="1">
      <alignment vertical="center"/>
    </xf>
    <xf numFmtId="2" fontId="10" fillId="4" borderId="1" xfId="2" applyNumberFormat="1" applyFont="1" applyFill="1" applyBorder="1" applyAlignment="1"/>
    <xf numFmtId="2" fontId="10" fillId="5" borderId="1" xfId="0" applyNumberFormat="1" applyFont="1" applyFill="1" applyBorder="1" applyAlignment="1">
      <alignment vertical="center"/>
    </xf>
    <xf numFmtId="2" fontId="10" fillId="5" borderId="1" xfId="0" applyNumberFormat="1" applyFont="1" applyFill="1" applyBorder="1" applyAlignment="1"/>
    <xf numFmtId="2" fontId="11" fillId="0" borderId="29" xfId="5" applyNumberFormat="1" applyFont="1" applyBorder="1" applyAlignment="1">
      <alignment horizontal="left" vertical="center" wrapText="1"/>
    </xf>
    <xf numFmtId="2" fontId="24" fillId="0" borderId="29" xfId="5" applyNumberFormat="1" applyFont="1" applyBorder="1" applyAlignment="1">
      <alignment horizontal="center" vertical="center" wrapText="1"/>
    </xf>
    <xf numFmtId="2" fontId="12" fillId="0" borderId="29" xfId="0" applyNumberFormat="1" applyFont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63" xfId="0" applyFont="1" applyFill="1" applyBorder="1" applyAlignment="1" applyProtection="1">
      <alignment horizontal="left" vertical="center" wrapText="1"/>
      <protection locked="0"/>
    </xf>
    <xf numFmtId="2" fontId="10" fillId="2" borderId="8" xfId="0" applyNumberFormat="1" applyFont="1" applyFill="1" applyBorder="1" applyAlignment="1">
      <alignment vertical="center"/>
    </xf>
    <xf numFmtId="2" fontId="10" fillId="2" borderId="8" xfId="0" applyNumberFormat="1" applyFont="1" applyFill="1" applyBorder="1" applyAlignment="1"/>
    <xf numFmtId="2" fontId="10" fillId="3" borderId="8" xfId="0" applyNumberFormat="1" applyFont="1" applyFill="1" applyBorder="1" applyAlignment="1"/>
    <xf numFmtId="2" fontId="10" fillId="2" borderId="12" xfId="0" applyNumberFormat="1" applyFont="1" applyFill="1" applyBorder="1" applyAlignment="1">
      <alignment vertical="center"/>
    </xf>
    <xf numFmtId="2" fontId="10" fillId="2" borderId="12" xfId="0" applyNumberFormat="1" applyFont="1" applyFill="1" applyBorder="1" applyAlignment="1"/>
    <xf numFmtId="2" fontId="10" fillId="3" borderId="12" xfId="0" applyNumberFormat="1" applyFont="1" applyFill="1" applyBorder="1" applyAlignment="1"/>
    <xf numFmtId="2" fontId="10" fillId="0" borderId="12" xfId="0" applyNumberFormat="1" applyFont="1" applyBorder="1" applyAlignment="1"/>
    <xf numFmtId="0" fontId="14" fillId="0" borderId="21" xfId="0" applyFont="1" applyBorder="1" applyAlignment="1"/>
    <xf numFmtId="0" fontId="10" fillId="0" borderId="21" xfId="0" applyFont="1" applyBorder="1" applyAlignment="1"/>
    <xf numFmtId="0" fontId="10" fillId="0" borderId="46" xfId="0" applyNumberFormat="1" applyFont="1" applyBorder="1" applyAlignment="1"/>
    <xf numFmtId="0" fontId="10" fillId="0" borderId="46" xfId="2" applyFont="1" applyBorder="1" applyAlignment="1"/>
    <xf numFmtId="0" fontId="10" fillId="0" borderId="19" xfId="0" applyFont="1" applyBorder="1" applyAlignment="1"/>
    <xf numFmtId="0" fontId="10" fillId="0" borderId="23" xfId="0" applyFont="1" applyBorder="1" applyAlignment="1"/>
    <xf numFmtId="0" fontId="10" fillId="3" borderId="46" xfId="0" applyFont="1" applyFill="1" applyBorder="1" applyAlignment="1"/>
    <xf numFmtId="0" fontId="14" fillId="3" borderId="46" xfId="0" applyFont="1" applyFill="1" applyBorder="1" applyAlignment="1"/>
    <xf numFmtId="0" fontId="10" fillId="3" borderId="46" xfId="0" applyFont="1" applyFill="1" applyBorder="1" applyAlignment="1">
      <alignment wrapText="1"/>
    </xf>
    <xf numFmtId="0" fontId="10" fillId="3" borderId="45" xfId="0" applyFont="1" applyFill="1" applyBorder="1" applyAlignment="1"/>
    <xf numFmtId="0" fontId="10" fillId="3" borderId="47" xfId="0" applyFont="1" applyFill="1" applyBorder="1" applyAlignment="1"/>
    <xf numFmtId="0" fontId="10" fillId="2" borderId="46" xfId="0" applyFont="1" applyFill="1" applyBorder="1" applyAlignment="1">
      <alignment wrapText="1"/>
    </xf>
    <xf numFmtId="0" fontId="10" fillId="2" borderId="45" xfId="0" applyFont="1" applyFill="1" applyBorder="1" applyAlignment="1">
      <alignment wrapText="1"/>
    </xf>
    <xf numFmtId="0" fontId="10" fillId="2" borderId="47" xfId="0" applyFont="1" applyFill="1" applyBorder="1" applyAlignment="1">
      <alignment wrapText="1"/>
    </xf>
    <xf numFmtId="0" fontId="10" fillId="2" borderId="46" xfId="0" applyFont="1" applyFill="1" applyBorder="1" applyAlignment="1">
      <alignment vertical="center" wrapText="1"/>
    </xf>
    <xf numFmtId="0" fontId="0" fillId="0" borderId="21" xfId="0" applyFont="1" applyBorder="1" applyAlignment="1"/>
    <xf numFmtId="0" fontId="0" fillId="2" borderId="46" xfId="0" applyFont="1" applyFill="1" applyBorder="1" applyAlignment="1">
      <alignment vertical="center" wrapText="1"/>
    </xf>
    <xf numFmtId="0" fontId="10" fillId="0" borderId="46" xfId="0" applyFont="1" applyFill="1" applyBorder="1" applyAlignment="1" applyProtection="1">
      <alignment wrapText="1"/>
      <protection locked="0"/>
    </xf>
    <xf numFmtId="0" fontId="0" fillId="0" borderId="46" xfId="0" applyBorder="1" applyAlignment="1">
      <alignment vertical="center"/>
    </xf>
    <xf numFmtId="0" fontId="10" fillId="2" borderId="45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0" fillId="0" borderId="46" xfId="0" applyFont="1" applyFill="1" applyBorder="1" applyAlignment="1" applyProtection="1">
      <alignment vertical="center" wrapText="1"/>
      <protection locked="0"/>
    </xf>
    <xf numFmtId="0" fontId="10" fillId="0" borderId="46" xfId="0" applyFont="1" applyFill="1" applyBorder="1" applyAlignment="1" applyProtection="1">
      <alignment vertical="top" wrapText="1"/>
      <protection locked="0"/>
    </xf>
    <xf numFmtId="0" fontId="1" fillId="0" borderId="42" xfId="5" applyFont="1" applyFill="1" applyBorder="1" applyAlignment="1">
      <alignment horizontal="center" vertical="center"/>
    </xf>
    <xf numFmtId="0" fontId="23" fillId="0" borderId="31" xfId="5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" fillId="0" borderId="31" xfId="5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10" fillId="2" borderId="41" xfId="0" applyFont="1" applyFill="1" applyBorder="1" applyAlignment="1">
      <alignment vertical="center" wrapText="1"/>
    </xf>
    <xf numFmtId="0" fontId="10" fillId="2" borderId="42" xfId="0" applyFont="1" applyFill="1" applyBorder="1" applyAlignment="1">
      <alignment vertical="center" wrapText="1"/>
    </xf>
    <xf numFmtId="2" fontId="10" fillId="0" borderId="8" xfId="0" applyNumberFormat="1" applyFont="1" applyBorder="1" applyAlignment="1"/>
    <xf numFmtId="2" fontId="0" fillId="2" borderId="12" xfId="0" applyNumberFormat="1" applyFont="1" applyFill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0" fontId="0" fillId="0" borderId="60" xfId="0" applyNumberFormat="1" applyFont="1" applyBorder="1" applyAlignment="1"/>
    <xf numFmtId="0" fontId="20" fillId="0" borderId="35" xfId="5" applyBorder="1"/>
    <xf numFmtId="0" fontId="1" fillId="0" borderId="57" xfId="5" applyFont="1" applyBorder="1" applyAlignment="1">
      <alignment horizontal="center" vertical="center" wrapText="1"/>
    </xf>
    <xf numFmtId="0" fontId="1" fillId="0" borderId="58" xfId="5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  <xf numFmtId="0" fontId="11" fillId="0" borderId="39" xfId="5" applyFont="1" applyBorder="1" applyAlignment="1">
      <alignment horizontal="center" vertical="center" wrapText="1"/>
    </xf>
    <xf numFmtId="0" fontId="11" fillId="0" borderId="40" xfId="5" applyFont="1" applyBorder="1" applyAlignment="1">
      <alignment horizontal="center" vertical="center" wrapText="1"/>
    </xf>
    <xf numFmtId="0" fontId="1" fillId="0" borderId="55" xfId="5" applyFont="1" applyBorder="1" applyAlignment="1">
      <alignment horizontal="center" vertical="center" wrapText="1"/>
    </xf>
    <xf numFmtId="0" fontId="1" fillId="0" borderId="56" xfId="5" applyFont="1" applyBorder="1" applyAlignment="1">
      <alignment horizontal="center" vertical="center" wrapText="1"/>
    </xf>
    <xf numFmtId="0" fontId="1" fillId="0" borderId="55" xfId="5" applyFont="1" applyBorder="1" applyAlignment="1">
      <alignment horizontal="center" vertical="center"/>
    </xf>
    <xf numFmtId="0" fontId="1" fillId="0" borderId="56" xfId="5" applyFont="1" applyBorder="1" applyAlignment="1">
      <alignment horizontal="center" vertical="center"/>
    </xf>
    <xf numFmtId="0" fontId="1" fillId="0" borderId="57" xfId="5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3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</cellXfs>
  <cellStyles count="17">
    <cellStyle name="Excel Built-in Normal" xfId="2"/>
    <cellStyle name="Excel Built-in Normal 1" xfId="4"/>
    <cellStyle name="Excel Built-in Normal 2" xfId="3"/>
    <cellStyle name="TableStyleLight1" xfId="1"/>
    <cellStyle name="Обычный" xfId="0" builtinId="0"/>
    <cellStyle name="Обычный 2" xfId="5"/>
    <cellStyle name="Обычный 2 2" xfId="9"/>
    <cellStyle name="Обычный 2 3" xfId="6"/>
    <cellStyle name="Обычный 3" xfId="7"/>
    <cellStyle name="Обычный 4" xfId="10"/>
    <cellStyle name="Обычный 4 2" xfId="11"/>
    <cellStyle name="Обычный 4 3" xfId="12"/>
    <cellStyle name="Обычный 4 4" xfId="13"/>
    <cellStyle name="Обычный 4 5" xfId="8"/>
    <cellStyle name="Обычный 5" xfId="14"/>
    <cellStyle name="Обычный 6" xfId="15"/>
    <cellStyle name="Обычный 7" xfId="16"/>
  </cellStyles>
  <dxfs count="128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66CC"/>
      <color rgb="FF660066"/>
      <color rgb="FFA60206"/>
      <color rgb="FFFFFF66"/>
      <color rgb="FFCCFF99"/>
      <color rgb="FF3333CC"/>
      <color rgb="FF000000"/>
      <color rgb="FFFFE90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 Английский язык  ОГЭ 2019-2018-2017-2016-2015</a:t>
            </a:r>
            <a:endParaRPr lang="ru-RU"/>
          </a:p>
        </c:rich>
      </c:tx>
      <c:layout>
        <c:manualLayout>
          <c:xMode val="edge"/>
          <c:yMode val="edge"/>
          <c:x val="3.3906433542203004E-2"/>
          <c:y val="1.192316475572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839996519772045E-2"/>
          <c:y val="7.3716174878394561E-2"/>
          <c:w val="0.97301158625889994"/>
          <c:h val="0.58560849492262157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районам'!$E$5:$E$127</c:f>
              <c:numCache>
                <c:formatCode>Основной</c:formatCode>
                <c:ptCount val="123"/>
                <c:pt idx="0">
                  <c:v>4.34</c:v>
                </c:pt>
                <c:pt idx="1">
                  <c:v>4.34</c:v>
                </c:pt>
                <c:pt idx="2">
                  <c:v>4.34</c:v>
                </c:pt>
                <c:pt idx="3">
                  <c:v>4.34</c:v>
                </c:pt>
                <c:pt idx="4">
                  <c:v>4.34</c:v>
                </c:pt>
                <c:pt idx="5">
                  <c:v>4.34</c:v>
                </c:pt>
                <c:pt idx="6">
                  <c:v>4.34</c:v>
                </c:pt>
                <c:pt idx="7">
                  <c:v>4.34</c:v>
                </c:pt>
                <c:pt idx="8">
                  <c:v>4.34</c:v>
                </c:pt>
                <c:pt idx="9">
                  <c:v>4.34</c:v>
                </c:pt>
                <c:pt idx="10">
                  <c:v>4.34</c:v>
                </c:pt>
                <c:pt idx="11">
                  <c:v>4.34</c:v>
                </c:pt>
                <c:pt idx="12">
                  <c:v>4.34</c:v>
                </c:pt>
                <c:pt idx="13">
                  <c:v>4.34</c:v>
                </c:pt>
                <c:pt idx="14">
                  <c:v>4.34</c:v>
                </c:pt>
                <c:pt idx="15">
                  <c:v>4.34</c:v>
                </c:pt>
                <c:pt idx="16">
                  <c:v>4.34</c:v>
                </c:pt>
                <c:pt idx="17">
                  <c:v>4.34</c:v>
                </c:pt>
                <c:pt idx="18">
                  <c:v>4.34</c:v>
                </c:pt>
                <c:pt idx="19">
                  <c:v>4.34</c:v>
                </c:pt>
                <c:pt idx="20">
                  <c:v>4.34</c:v>
                </c:pt>
                <c:pt idx="21">
                  <c:v>4.34</c:v>
                </c:pt>
                <c:pt idx="22">
                  <c:v>4.34</c:v>
                </c:pt>
                <c:pt idx="23">
                  <c:v>4.34</c:v>
                </c:pt>
                <c:pt idx="24">
                  <c:v>4.34</c:v>
                </c:pt>
                <c:pt idx="25">
                  <c:v>4.34</c:v>
                </c:pt>
                <c:pt idx="26">
                  <c:v>4.34</c:v>
                </c:pt>
                <c:pt idx="27">
                  <c:v>4.34</c:v>
                </c:pt>
                <c:pt idx="28">
                  <c:v>4.34</c:v>
                </c:pt>
                <c:pt idx="29">
                  <c:v>4.34</c:v>
                </c:pt>
                <c:pt idx="30">
                  <c:v>4.34</c:v>
                </c:pt>
                <c:pt idx="31">
                  <c:v>4.34</c:v>
                </c:pt>
                <c:pt idx="32">
                  <c:v>4.34</c:v>
                </c:pt>
                <c:pt idx="33">
                  <c:v>4.34</c:v>
                </c:pt>
                <c:pt idx="34">
                  <c:v>4.34</c:v>
                </c:pt>
                <c:pt idx="35">
                  <c:v>4.34</c:v>
                </c:pt>
                <c:pt idx="36">
                  <c:v>4.34</c:v>
                </c:pt>
                <c:pt idx="37">
                  <c:v>4.34</c:v>
                </c:pt>
                <c:pt idx="38">
                  <c:v>4.34</c:v>
                </c:pt>
                <c:pt idx="39">
                  <c:v>4.34</c:v>
                </c:pt>
                <c:pt idx="40">
                  <c:v>4.34</c:v>
                </c:pt>
                <c:pt idx="41">
                  <c:v>4.34</c:v>
                </c:pt>
                <c:pt idx="42">
                  <c:v>4.34</c:v>
                </c:pt>
                <c:pt idx="43">
                  <c:v>4.34</c:v>
                </c:pt>
                <c:pt idx="44">
                  <c:v>4.34</c:v>
                </c:pt>
                <c:pt idx="45">
                  <c:v>4.34</c:v>
                </c:pt>
                <c:pt idx="46">
                  <c:v>4.34</c:v>
                </c:pt>
                <c:pt idx="47">
                  <c:v>4.34</c:v>
                </c:pt>
                <c:pt idx="48">
                  <c:v>4.34</c:v>
                </c:pt>
                <c:pt idx="49">
                  <c:v>4.34</c:v>
                </c:pt>
                <c:pt idx="50">
                  <c:v>4.34</c:v>
                </c:pt>
                <c:pt idx="51">
                  <c:v>4.34</c:v>
                </c:pt>
                <c:pt idx="52">
                  <c:v>4.34</c:v>
                </c:pt>
                <c:pt idx="53">
                  <c:v>4.34</c:v>
                </c:pt>
                <c:pt idx="54">
                  <c:v>4.34</c:v>
                </c:pt>
                <c:pt idx="55">
                  <c:v>4.34</c:v>
                </c:pt>
                <c:pt idx="56">
                  <c:v>4.34</c:v>
                </c:pt>
                <c:pt idx="57">
                  <c:v>4.34</c:v>
                </c:pt>
                <c:pt idx="58">
                  <c:v>4.34</c:v>
                </c:pt>
                <c:pt idx="59">
                  <c:v>4.34</c:v>
                </c:pt>
                <c:pt idx="60">
                  <c:v>4.34</c:v>
                </c:pt>
                <c:pt idx="61">
                  <c:v>4.34</c:v>
                </c:pt>
                <c:pt idx="62">
                  <c:v>4.34</c:v>
                </c:pt>
                <c:pt idx="63">
                  <c:v>4.34</c:v>
                </c:pt>
                <c:pt idx="64">
                  <c:v>4.34</c:v>
                </c:pt>
                <c:pt idx="65">
                  <c:v>4.34</c:v>
                </c:pt>
                <c:pt idx="66">
                  <c:v>4.34</c:v>
                </c:pt>
                <c:pt idx="67">
                  <c:v>4.34</c:v>
                </c:pt>
                <c:pt idx="68">
                  <c:v>4.34</c:v>
                </c:pt>
                <c:pt idx="69">
                  <c:v>4.34</c:v>
                </c:pt>
                <c:pt idx="70">
                  <c:v>4.34</c:v>
                </c:pt>
                <c:pt idx="71">
                  <c:v>4.34</c:v>
                </c:pt>
                <c:pt idx="72">
                  <c:v>4.34</c:v>
                </c:pt>
                <c:pt idx="73">
                  <c:v>4.34</c:v>
                </c:pt>
                <c:pt idx="74">
                  <c:v>4.34</c:v>
                </c:pt>
                <c:pt idx="75">
                  <c:v>4.34</c:v>
                </c:pt>
                <c:pt idx="76">
                  <c:v>4.34</c:v>
                </c:pt>
                <c:pt idx="77">
                  <c:v>4.34</c:v>
                </c:pt>
                <c:pt idx="78">
                  <c:v>4.34</c:v>
                </c:pt>
                <c:pt idx="79">
                  <c:v>4.34</c:v>
                </c:pt>
                <c:pt idx="80">
                  <c:v>4.34</c:v>
                </c:pt>
                <c:pt idx="81">
                  <c:v>4.34</c:v>
                </c:pt>
                <c:pt idx="82">
                  <c:v>4.34</c:v>
                </c:pt>
                <c:pt idx="83">
                  <c:v>4.34</c:v>
                </c:pt>
                <c:pt idx="84">
                  <c:v>4.34</c:v>
                </c:pt>
                <c:pt idx="85">
                  <c:v>4.34</c:v>
                </c:pt>
                <c:pt idx="86">
                  <c:v>4.34</c:v>
                </c:pt>
                <c:pt idx="87">
                  <c:v>4.34</c:v>
                </c:pt>
                <c:pt idx="88">
                  <c:v>4.34</c:v>
                </c:pt>
                <c:pt idx="89">
                  <c:v>4.34</c:v>
                </c:pt>
                <c:pt idx="90">
                  <c:v>4.34</c:v>
                </c:pt>
                <c:pt idx="91">
                  <c:v>4.34</c:v>
                </c:pt>
                <c:pt idx="92">
                  <c:v>4.34</c:v>
                </c:pt>
                <c:pt idx="93">
                  <c:v>4.34</c:v>
                </c:pt>
                <c:pt idx="94">
                  <c:v>4.34</c:v>
                </c:pt>
                <c:pt idx="95">
                  <c:v>4.34</c:v>
                </c:pt>
                <c:pt idx="96">
                  <c:v>4.34</c:v>
                </c:pt>
                <c:pt idx="97">
                  <c:v>4.34</c:v>
                </c:pt>
                <c:pt idx="98">
                  <c:v>4.34</c:v>
                </c:pt>
                <c:pt idx="99">
                  <c:v>4.34</c:v>
                </c:pt>
                <c:pt idx="100">
                  <c:v>4.34</c:v>
                </c:pt>
                <c:pt idx="101">
                  <c:v>4.34</c:v>
                </c:pt>
                <c:pt idx="102">
                  <c:v>4.34</c:v>
                </c:pt>
                <c:pt idx="103">
                  <c:v>4.34</c:v>
                </c:pt>
                <c:pt idx="104">
                  <c:v>4.34</c:v>
                </c:pt>
                <c:pt idx="105">
                  <c:v>4.34</c:v>
                </c:pt>
                <c:pt idx="106">
                  <c:v>4.34</c:v>
                </c:pt>
                <c:pt idx="107">
                  <c:v>4.34</c:v>
                </c:pt>
                <c:pt idx="108">
                  <c:v>4.34</c:v>
                </c:pt>
                <c:pt idx="109">
                  <c:v>4.34</c:v>
                </c:pt>
                <c:pt idx="110">
                  <c:v>4.34</c:v>
                </c:pt>
                <c:pt idx="111">
                  <c:v>4.34</c:v>
                </c:pt>
                <c:pt idx="112">
                  <c:v>4.34</c:v>
                </c:pt>
                <c:pt idx="113">
                  <c:v>4.34</c:v>
                </c:pt>
                <c:pt idx="114">
                  <c:v>4.34</c:v>
                </c:pt>
                <c:pt idx="115">
                  <c:v>4.34</c:v>
                </c:pt>
                <c:pt idx="116">
                  <c:v>4.34</c:v>
                </c:pt>
                <c:pt idx="117">
                  <c:v>4.34</c:v>
                </c:pt>
                <c:pt idx="118">
                  <c:v>4.34</c:v>
                </c:pt>
                <c:pt idx="119">
                  <c:v>4.34</c:v>
                </c:pt>
                <c:pt idx="120">
                  <c:v>4.34</c:v>
                </c:pt>
                <c:pt idx="121">
                  <c:v>4.34</c:v>
                </c:pt>
                <c:pt idx="122">
                  <c:v>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A60206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районам'!$D$5:$D$127</c:f>
              <c:numCache>
                <c:formatCode>0,00</c:formatCode>
                <c:ptCount val="123"/>
                <c:pt idx="0">
                  <c:v>4.71</c:v>
                </c:pt>
                <c:pt idx="1">
                  <c:v>4.1862499999999994</c:v>
                </c:pt>
                <c:pt idx="2">
                  <c:v>4.18</c:v>
                </c:pt>
                <c:pt idx="3">
                  <c:v>4.45</c:v>
                </c:pt>
                <c:pt idx="4">
                  <c:v>3.75</c:v>
                </c:pt>
                <c:pt idx="5">
                  <c:v>4.3600000000000003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4.75</c:v>
                </c:pt>
                <c:pt idx="10">
                  <c:v>4.0330769230769237</c:v>
                </c:pt>
                <c:pt idx="11">
                  <c:v>4.4000000000000004</c:v>
                </c:pt>
                <c:pt idx="12">
                  <c:v>4.7</c:v>
                </c:pt>
                <c:pt idx="13">
                  <c:v>4.17</c:v>
                </c:pt>
                <c:pt idx="14">
                  <c:v>4.6500000000000004</c:v>
                </c:pt>
                <c:pt idx="15">
                  <c:v>4.13</c:v>
                </c:pt>
                <c:pt idx="16">
                  <c:v>4</c:v>
                </c:pt>
                <c:pt idx="17">
                  <c:v>4.18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2">
                  <c:v>4</c:v>
                </c:pt>
                <c:pt idx="23">
                  <c:v>4.2</c:v>
                </c:pt>
                <c:pt idx="24">
                  <c:v>3.5</c:v>
                </c:pt>
                <c:pt idx="25">
                  <c:v>4.0680000000000005</c:v>
                </c:pt>
                <c:pt idx="26">
                  <c:v>4.5</c:v>
                </c:pt>
                <c:pt idx="27">
                  <c:v>4.29</c:v>
                </c:pt>
                <c:pt idx="28">
                  <c:v>4.55</c:v>
                </c:pt>
                <c:pt idx="29">
                  <c:v>4.29</c:v>
                </c:pt>
                <c:pt idx="30">
                  <c:v>3.43</c:v>
                </c:pt>
                <c:pt idx="34">
                  <c:v>4.5</c:v>
                </c:pt>
                <c:pt idx="35">
                  <c:v>3.33</c:v>
                </c:pt>
                <c:pt idx="36">
                  <c:v>4</c:v>
                </c:pt>
                <c:pt idx="38">
                  <c:v>3.82</c:v>
                </c:pt>
                <c:pt idx="39">
                  <c:v>3.5</c:v>
                </c:pt>
                <c:pt idx="40">
                  <c:v>4.25</c:v>
                </c:pt>
                <c:pt idx="41">
                  <c:v>4</c:v>
                </c:pt>
                <c:pt idx="42">
                  <c:v>3.8</c:v>
                </c:pt>
                <c:pt idx="43">
                  <c:v>4.63</c:v>
                </c:pt>
                <c:pt idx="44">
                  <c:v>4.13</c:v>
                </c:pt>
                <c:pt idx="45">
                  <c:v>4.2052941176470595</c:v>
                </c:pt>
                <c:pt idx="46">
                  <c:v>4.45</c:v>
                </c:pt>
                <c:pt idx="47">
                  <c:v>4.5999999999999996</c:v>
                </c:pt>
                <c:pt idx="48">
                  <c:v>4.57</c:v>
                </c:pt>
                <c:pt idx="49">
                  <c:v>4.2300000000000004</c:v>
                </c:pt>
                <c:pt idx="50">
                  <c:v>4</c:v>
                </c:pt>
                <c:pt idx="51">
                  <c:v>4</c:v>
                </c:pt>
                <c:pt idx="52">
                  <c:v>4.5</c:v>
                </c:pt>
                <c:pt idx="53">
                  <c:v>4</c:v>
                </c:pt>
                <c:pt idx="54">
                  <c:v>5</c:v>
                </c:pt>
                <c:pt idx="56">
                  <c:v>5</c:v>
                </c:pt>
                <c:pt idx="57">
                  <c:v>4.53</c:v>
                </c:pt>
                <c:pt idx="58">
                  <c:v>4</c:v>
                </c:pt>
                <c:pt idx="59">
                  <c:v>3</c:v>
                </c:pt>
                <c:pt idx="60">
                  <c:v>4.67</c:v>
                </c:pt>
                <c:pt idx="61">
                  <c:v>3</c:v>
                </c:pt>
                <c:pt idx="62">
                  <c:v>4.4400000000000004</c:v>
                </c:pt>
                <c:pt idx="63">
                  <c:v>3.5</c:v>
                </c:pt>
                <c:pt idx="64">
                  <c:v>4.3171428571428567</c:v>
                </c:pt>
                <c:pt idx="65">
                  <c:v>4.53</c:v>
                </c:pt>
                <c:pt idx="66">
                  <c:v>4.57</c:v>
                </c:pt>
                <c:pt idx="67">
                  <c:v>4</c:v>
                </c:pt>
                <c:pt idx="68">
                  <c:v>4.25</c:v>
                </c:pt>
                <c:pt idx="69">
                  <c:v>4.5</c:v>
                </c:pt>
                <c:pt idx="71">
                  <c:v>4.5</c:v>
                </c:pt>
                <c:pt idx="72">
                  <c:v>4.4000000000000004</c:v>
                </c:pt>
                <c:pt idx="73">
                  <c:v>4.5</c:v>
                </c:pt>
                <c:pt idx="75">
                  <c:v>4.5</c:v>
                </c:pt>
                <c:pt idx="76">
                  <c:v>4</c:v>
                </c:pt>
                <c:pt idx="77">
                  <c:v>4.5</c:v>
                </c:pt>
                <c:pt idx="78">
                  <c:v>3.33</c:v>
                </c:pt>
                <c:pt idx="79">
                  <c:v>4.5</c:v>
                </c:pt>
                <c:pt idx="80">
                  <c:v>4.3600000000000003</c:v>
                </c:pt>
                <c:pt idx="81">
                  <c:v>4.1372413793103453</c:v>
                </c:pt>
                <c:pt idx="82">
                  <c:v>4.33</c:v>
                </c:pt>
                <c:pt idx="83">
                  <c:v>3.5</c:v>
                </c:pt>
                <c:pt idx="84">
                  <c:v>4.83</c:v>
                </c:pt>
                <c:pt idx="85">
                  <c:v>4.0999999999999996</c:v>
                </c:pt>
                <c:pt idx="86">
                  <c:v>4.46</c:v>
                </c:pt>
                <c:pt idx="87">
                  <c:v>4.33</c:v>
                </c:pt>
                <c:pt idx="88">
                  <c:v>4.3499999999999996</c:v>
                </c:pt>
                <c:pt idx="89">
                  <c:v>4</c:v>
                </c:pt>
                <c:pt idx="90">
                  <c:v>4.67</c:v>
                </c:pt>
                <c:pt idx="91">
                  <c:v>4.5</c:v>
                </c:pt>
                <c:pt idx="93">
                  <c:v>3.67</c:v>
                </c:pt>
                <c:pt idx="94">
                  <c:v>4</c:v>
                </c:pt>
                <c:pt idx="95">
                  <c:v>3.75</c:v>
                </c:pt>
                <c:pt idx="96">
                  <c:v>3.5</c:v>
                </c:pt>
                <c:pt idx="97">
                  <c:v>4</c:v>
                </c:pt>
                <c:pt idx="98">
                  <c:v>4</c:v>
                </c:pt>
                <c:pt idx="99">
                  <c:v>3</c:v>
                </c:pt>
                <c:pt idx="100">
                  <c:v>4</c:v>
                </c:pt>
                <c:pt idx="101">
                  <c:v>4.5</c:v>
                </c:pt>
                <c:pt idx="102">
                  <c:v>4.41</c:v>
                </c:pt>
                <c:pt idx="103">
                  <c:v>4.5</c:v>
                </c:pt>
                <c:pt idx="104">
                  <c:v>4</c:v>
                </c:pt>
                <c:pt idx="105">
                  <c:v>4.1900000000000004</c:v>
                </c:pt>
                <c:pt idx="106">
                  <c:v>4.25</c:v>
                </c:pt>
                <c:pt idx="107">
                  <c:v>4</c:v>
                </c:pt>
                <c:pt idx="108">
                  <c:v>4.38</c:v>
                </c:pt>
                <c:pt idx="109">
                  <c:v>4.28</c:v>
                </c:pt>
                <c:pt idx="110">
                  <c:v>4.4800000000000004</c:v>
                </c:pt>
                <c:pt idx="111">
                  <c:v>4</c:v>
                </c:pt>
                <c:pt idx="112">
                  <c:v>4.1814285714285715</c:v>
                </c:pt>
                <c:pt idx="113">
                  <c:v>4.49</c:v>
                </c:pt>
                <c:pt idx="115">
                  <c:v>4.47</c:v>
                </c:pt>
                <c:pt idx="116">
                  <c:v>4.5</c:v>
                </c:pt>
                <c:pt idx="117">
                  <c:v>4</c:v>
                </c:pt>
                <c:pt idx="118">
                  <c:v>4.8600000000000003</c:v>
                </c:pt>
                <c:pt idx="121">
                  <c:v>3</c:v>
                </c:pt>
                <c:pt idx="122">
                  <c:v>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E90C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районам'!$I$5:$I$127</c:f>
              <c:numCache>
                <c:formatCode>Основной</c:formatCode>
                <c:ptCount val="123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4.2300000000000004</c:v>
                </c:pt>
                <c:pt idx="7">
                  <c:v>4.2300000000000004</c:v>
                </c:pt>
                <c:pt idx="8">
                  <c:v>4.2300000000000004</c:v>
                </c:pt>
                <c:pt idx="9">
                  <c:v>4.2300000000000004</c:v>
                </c:pt>
                <c:pt idx="10">
                  <c:v>4.2300000000000004</c:v>
                </c:pt>
                <c:pt idx="11">
                  <c:v>4.2300000000000004</c:v>
                </c:pt>
                <c:pt idx="12">
                  <c:v>4.2300000000000004</c:v>
                </c:pt>
                <c:pt idx="13">
                  <c:v>4.2300000000000004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4.2300000000000004</c:v>
                </c:pt>
                <c:pt idx="17">
                  <c:v>4.2300000000000004</c:v>
                </c:pt>
                <c:pt idx="18">
                  <c:v>4.2300000000000004</c:v>
                </c:pt>
                <c:pt idx="19">
                  <c:v>4.2300000000000004</c:v>
                </c:pt>
                <c:pt idx="20">
                  <c:v>4.2300000000000004</c:v>
                </c:pt>
                <c:pt idx="21">
                  <c:v>4.2300000000000004</c:v>
                </c:pt>
                <c:pt idx="22">
                  <c:v>4.2300000000000004</c:v>
                </c:pt>
                <c:pt idx="23">
                  <c:v>4.2300000000000004</c:v>
                </c:pt>
                <c:pt idx="24">
                  <c:v>4.2300000000000004</c:v>
                </c:pt>
                <c:pt idx="25">
                  <c:v>4.2300000000000004</c:v>
                </c:pt>
                <c:pt idx="26">
                  <c:v>4.2300000000000004</c:v>
                </c:pt>
                <c:pt idx="27">
                  <c:v>4.2300000000000004</c:v>
                </c:pt>
                <c:pt idx="28">
                  <c:v>4.2300000000000004</c:v>
                </c:pt>
                <c:pt idx="29">
                  <c:v>4.2300000000000004</c:v>
                </c:pt>
                <c:pt idx="30">
                  <c:v>4.2300000000000004</c:v>
                </c:pt>
                <c:pt idx="31">
                  <c:v>4.2300000000000004</c:v>
                </c:pt>
                <c:pt idx="32">
                  <c:v>4.2300000000000004</c:v>
                </c:pt>
                <c:pt idx="33">
                  <c:v>4.2300000000000004</c:v>
                </c:pt>
                <c:pt idx="34">
                  <c:v>4.2300000000000004</c:v>
                </c:pt>
                <c:pt idx="35">
                  <c:v>4.2300000000000004</c:v>
                </c:pt>
                <c:pt idx="36">
                  <c:v>4.2300000000000004</c:v>
                </c:pt>
                <c:pt idx="37">
                  <c:v>4.2300000000000004</c:v>
                </c:pt>
                <c:pt idx="38">
                  <c:v>4.2300000000000004</c:v>
                </c:pt>
                <c:pt idx="39">
                  <c:v>4.2300000000000004</c:v>
                </c:pt>
                <c:pt idx="40">
                  <c:v>4.2300000000000004</c:v>
                </c:pt>
                <c:pt idx="41">
                  <c:v>4.2300000000000004</c:v>
                </c:pt>
                <c:pt idx="42">
                  <c:v>4.2300000000000004</c:v>
                </c:pt>
                <c:pt idx="43">
                  <c:v>4.2300000000000004</c:v>
                </c:pt>
                <c:pt idx="44">
                  <c:v>4.2300000000000004</c:v>
                </c:pt>
                <c:pt idx="45">
                  <c:v>4.2300000000000004</c:v>
                </c:pt>
                <c:pt idx="46">
                  <c:v>4.2300000000000004</c:v>
                </c:pt>
                <c:pt idx="47">
                  <c:v>4.2300000000000004</c:v>
                </c:pt>
                <c:pt idx="48">
                  <c:v>4.2300000000000004</c:v>
                </c:pt>
                <c:pt idx="49">
                  <c:v>4.2300000000000004</c:v>
                </c:pt>
                <c:pt idx="50">
                  <c:v>4.2300000000000004</c:v>
                </c:pt>
                <c:pt idx="51">
                  <c:v>4.2300000000000004</c:v>
                </c:pt>
                <c:pt idx="52">
                  <c:v>4.2300000000000004</c:v>
                </c:pt>
                <c:pt idx="53">
                  <c:v>4.2300000000000004</c:v>
                </c:pt>
                <c:pt idx="54">
                  <c:v>4.2300000000000004</c:v>
                </c:pt>
                <c:pt idx="55">
                  <c:v>4.2300000000000004</c:v>
                </c:pt>
                <c:pt idx="56">
                  <c:v>4.2300000000000004</c:v>
                </c:pt>
                <c:pt idx="57">
                  <c:v>4.2300000000000004</c:v>
                </c:pt>
                <c:pt idx="58">
                  <c:v>4.2300000000000004</c:v>
                </c:pt>
                <c:pt idx="59">
                  <c:v>4.2300000000000004</c:v>
                </c:pt>
                <c:pt idx="60">
                  <c:v>4.2300000000000004</c:v>
                </c:pt>
                <c:pt idx="61">
                  <c:v>4.2300000000000004</c:v>
                </c:pt>
                <c:pt idx="62">
                  <c:v>4.2300000000000004</c:v>
                </c:pt>
                <c:pt idx="63">
                  <c:v>4.2300000000000004</c:v>
                </c:pt>
                <c:pt idx="64">
                  <c:v>4.2300000000000004</c:v>
                </c:pt>
                <c:pt idx="65">
                  <c:v>4.2300000000000004</c:v>
                </c:pt>
                <c:pt idx="66">
                  <c:v>4.2300000000000004</c:v>
                </c:pt>
                <c:pt idx="67">
                  <c:v>4.2300000000000004</c:v>
                </c:pt>
                <c:pt idx="68">
                  <c:v>4.2300000000000004</c:v>
                </c:pt>
                <c:pt idx="69">
                  <c:v>4.2300000000000004</c:v>
                </c:pt>
                <c:pt idx="70">
                  <c:v>4.2300000000000004</c:v>
                </c:pt>
                <c:pt idx="71">
                  <c:v>4.2300000000000004</c:v>
                </c:pt>
                <c:pt idx="72">
                  <c:v>4.2300000000000004</c:v>
                </c:pt>
                <c:pt idx="73">
                  <c:v>4.2300000000000004</c:v>
                </c:pt>
                <c:pt idx="74">
                  <c:v>4.2300000000000004</c:v>
                </c:pt>
                <c:pt idx="75">
                  <c:v>4.2300000000000004</c:v>
                </c:pt>
                <c:pt idx="76">
                  <c:v>4.2300000000000004</c:v>
                </c:pt>
                <c:pt idx="77">
                  <c:v>4.2300000000000004</c:v>
                </c:pt>
                <c:pt idx="78">
                  <c:v>4.2300000000000004</c:v>
                </c:pt>
                <c:pt idx="79">
                  <c:v>4.2300000000000004</c:v>
                </c:pt>
                <c:pt idx="80">
                  <c:v>4.2300000000000004</c:v>
                </c:pt>
                <c:pt idx="81">
                  <c:v>4.2300000000000004</c:v>
                </c:pt>
                <c:pt idx="82">
                  <c:v>4.2300000000000004</c:v>
                </c:pt>
                <c:pt idx="83">
                  <c:v>4.2300000000000004</c:v>
                </c:pt>
                <c:pt idx="84">
                  <c:v>4.2300000000000004</c:v>
                </c:pt>
                <c:pt idx="85">
                  <c:v>4.2300000000000004</c:v>
                </c:pt>
                <c:pt idx="86">
                  <c:v>4.2300000000000004</c:v>
                </c:pt>
                <c:pt idx="87">
                  <c:v>4.2300000000000004</c:v>
                </c:pt>
                <c:pt idx="88">
                  <c:v>4.2300000000000004</c:v>
                </c:pt>
                <c:pt idx="89">
                  <c:v>4.2300000000000004</c:v>
                </c:pt>
                <c:pt idx="90">
                  <c:v>4.2300000000000004</c:v>
                </c:pt>
                <c:pt idx="91">
                  <c:v>4.2300000000000004</c:v>
                </c:pt>
                <c:pt idx="92">
                  <c:v>4.2300000000000004</c:v>
                </c:pt>
                <c:pt idx="93">
                  <c:v>4.2300000000000004</c:v>
                </c:pt>
                <c:pt idx="94">
                  <c:v>4.2300000000000004</c:v>
                </c:pt>
                <c:pt idx="95">
                  <c:v>4.2300000000000004</c:v>
                </c:pt>
                <c:pt idx="96">
                  <c:v>4.2300000000000004</c:v>
                </c:pt>
                <c:pt idx="97">
                  <c:v>4.2300000000000004</c:v>
                </c:pt>
                <c:pt idx="98">
                  <c:v>4.2300000000000004</c:v>
                </c:pt>
                <c:pt idx="99">
                  <c:v>4.2300000000000004</c:v>
                </c:pt>
                <c:pt idx="100">
                  <c:v>4.2300000000000004</c:v>
                </c:pt>
                <c:pt idx="101">
                  <c:v>4.2300000000000004</c:v>
                </c:pt>
                <c:pt idx="102">
                  <c:v>4.2300000000000004</c:v>
                </c:pt>
                <c:pt idx="103">
                  <c:v>4.2300000000000004</c:v>
                </c:pt>
                <c:pt idx="104">
                  <c:v>4.2300000000000004</c:v>
                </c:pt>
                <c:pt idx="105">
                  <c:v>4.2300000000000004</c:v>
                </c:pt>
                <c:pt idx="106">
                  <c:v>4.2300000000000004</c:v>
                </c:pt>
                <c:pt idx="107">
                  <c:v>4.2300000000000004</c:v>
                </c:pt>
                <c:pt idx="108">
                  <c:v>4.2300000000000004</c:v>
                </c:pt>
                <c:pt idx="109">
                  <c:v>4.2300000000000004</c:v>
                </c:pt>
                <c:pt idx="110">
                  <c:v>4.2300000000000004</c:v>
                </c:pt>
                <c:pt idx="111">
                  <c:v>4.2300000000000004</c:v>
                </c:pt>
                <c:pt idx="112">
                  <c:v>4.2300000000000004</c:v>
                </c:pt>
                <c:pt idx="113">
                  <c:v>4.2300000000000004</c:v>
                </c:pt>
                <c:pt idx="114">
                  <c:v>4.2300000000000004</c:v>
                </c:pt>
                <c:pt idx="115">
                  <c:v>4.2300000000000004</c:v>
                </c:pt>
                <c:pt idx="116">
                  <c:v>4.2300000000000004</c:v>
                </c:pt>
                <c:pt idx="117">
                  <c:v>4.2300000000000004</c:v>
                </c:pt>
                <c:pt idx="118">
                  <c:v>4.2300000000000004</c:v>
                </c:pt>
                <c:pt idx="119">
                  <c:v>4.2300000000000004</c:v>
                </c:pt>
                <c:pt idx="120">
                  <c:v>4.2300000000000004</c:v>
                </c:pt>
                <c:pt idx="121">
                  <c:v>4.2300000000000004</c:v>
                </c:pt>
                <c:pt idx="122">
                  <c:v>4.2300000000000004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районам'!$H$5:$H$127</c:f>
              <c:numCache>
                <c:formatCode>0,00</c:formatCode>
                <c:ptCount val="123"/>
                <c:pt idx="0">
                  <c:v>4.8499999999999996</c:v>
                </c:pt>
                <c:pt idx="1">
                  <c:v>4.1616013071895424</c:v>
                </c:pt>
                <c:pt idx="2">
                  <c:v>4.0999999999999996</c:v>
                </c:pt>
                <c:pt idx="3">
                  <c:v>4.4705882352941178</c:v>
                </c:pt>
                <c:pt idx="4">
                  <c:v>4</c:v>
                </c:pt>
                <c:pt idx="5">
                  <c:v>4.2222222222222223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4.1590277777777773</c:v>
                </c:pt>
                <c:pt idx="11">
                  <c:v>4.2857142857142856</c:v>
                </c:pt>
                <c:pt idx="12">
                  <c:v>4.5</c:v>
                </c:pt>
                <c:pt idx="13">
                  <c:v>4.375</c:v>
                </c:pt>
                <c:pt idx="14">
                  <c:v>4.0333333333333332</c:v>
                </c:pt>
                <c:pt idx="15">
                  <c:v>4.0714285714285712</c:v>
                </c:pt>
                <c:pt idx="16">
                  <c:v>3.5</c:v>
                </c:pt>
                <c:pt idx="17">
                  <c:v>4.1428571428571432</c:v>
                </c:pt>
                <c:pt idx="18">
                  <c:v>5</c:v>
                </c:pt>
                <c:pt idx="20">
                  <c:v>4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3.9001424501424506</c:v>
                </c:pt>
                <c:pt idx="26">
                  <c:v>4.3076923076923075</c:v>
                </c:pt>
                <c:pt idx="27">
                  <c:v>4.5</c:v>
                </c:pt>
                <c:pt idx="28">
                  <c:v>4.5999999999999996</c:v>
                </c:pt>
                <c:pt idx="29">
                  <c:v>4.4000000000000004</c:v>
                </c:pt>
                <c:pt idx="30">
                  <c:v>3.7777777777777777</c:v>
                </c:pt>
                <c:pt idx="31">
                  <c:v>5</c:v>
                </c:pt>
                <c:pt idx="33">
                  <c:v>4.25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3.3333333333333335</c:v>
                </c:pt>
                <c:pt idx="41">
                  <c:v>3</c:v>
                </c:pt>
                <c:pt idx="42">
                  <c:v>4</c:v>
                </c:pt>
                <c:pt idx="43">
                  <c:v>3.3333333333333335</c:v>
                </c:pt>
                <c:pt idx="44">
                  <c:v>4</c:v>
                </c:pt>
                <c:pt idx="45">
                  <c:v>4.1279328236775044</c:v>
                </c:pt>
                <c:pt idx="46">
                  <c:v>4.5277777777777777</c:v>
                </c:pt>
                <c:pt idx="47">
                  <c:v>4.8</c:v>
                </c:pt>
                <c:pt idx="48">
                  <c:v>4.3829787234042552</c:v>
                </c:pt>
                <c:pt idx="49">
                  <c:v>4</c:v>
                </c:pt>
                <c:pt idx="50">
                  <c:v>4.25</c:v>
                </c:pt>
                <c:pt idx="51">
                  <c:v>4.666666666666667</c:v>
                </c:pt>
                <c:pt idx="54">
                  <c:v>5</c:v>
                </c:pt>
                <c:pt idx="55">
                  <c:v>3</c:v>
                </c:pt>
                <c:pt idx="57">
                  <c:v>4</c:v>
                </c:pt>
                <c:pt idx="59">
                  <c:v>3.8</c:v>
                </c:pt>
                <c:pt idx="60">
                  <c:v>4</c:v>
                </c:pt>
                <c:pt idx="61">
                  <c:v>4</c:v>
                </c:pt>
                <c:pt idx="62">
                  <c:v>4.3636363636363633</c:v>
                </c:pt>
                <c:pt idx="63">
                  <c:v>3</c:v>
                </c:pt>
                <c:pt idx="64">
                  <c:v>4.3353823953823953</c:v>
                </c:pt>
                <c:pt idx="65">
                  <c:v>4.333333333333333</c:v>
                </c:pt>
                <c:pt idx="66">
                  <c:v>4.4545454545454541</c:v>
                </c:pt>
                <c:pt idx="67">
                  <c:v>4</c:v>
                </c:pt>
                <c:pt idx="68">
                  <c:v>4.25</c:v>
                </c:pt>
                <c:pt idx="69">
                  <c:v>5</c:v>
                </c:pt>
                <c:pt idx="71">
                  <c:v>5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4.5</c:v>
                </c:pt>
                <c:pt idx="76">
                  <c:v>3</c:v>
                </c:pt>
                <c:pt idx="77">
                  <c:v>4.25</c:v>
                </c:pt>
                <c:pt idx="78">
                  <c:v>4.5</c:v>
                </c:pt>
                <c:pt idx="79">
                  <c:v>3.6</c:v>
                </c:pt>
                <c:pt idx="80">
                  <c:v>4.1428571428571432</c:v>
                </c:pt>
                <c:pt idx="81">
                  <c:v>3.9990023641233314</c:v>
                </c:pt>
                <c:pt idx="82">
                  <c:v>3.8888888888888888</c:v>
                </c:pt>
                <c:pt idx="84">
                  <c:v>4.333333333333333</c:v>
                </c:pt>
                <c:pt idx="85">
                  <c:v>4.0666666666666664</c:v>
                </c:pt>
                <c:pt idx="86">
                  <c:v>3.8461538461538463</c:v>
                </c:pt>
                <c:pt idx="87">
                  <c:v>4</c:v>
                </c:pt>
                <c:pt idx="88">
                  <c:v>4.5999999999999996</c:v>
                </c:pt>
                <c:pt idx="89">
                  <c:v>3.5</c:v>
                </c:pt>
                <c:pt idx="90">
                  <c:v>3</c:v>
                </c:pt>
                <c:pt idx="91">
                  <c:v>3</c:v>
                </c:pt>
                <c:pt idx="92">
                  <c:v>3.25</c:v>
                </c:pt>
                <c:pt idx="93">
                  <c:v>4.5</c:v>
                </c:pt>
                <c:pt idx="94">
                  <c:v>4</c:v>
                </c:pt>
                <c:pt idx="95">
                  <c:v>4.666666666666667</c:v>
                </c:pt>
                <c:pt idx="96">
                  <c:v>4.2</c:v>
                </c:pt>
                <c:pt idx="97">
                  <c:v>4.5</c:v>
                </c:pt>
                <c:pt idx="98">
                  <c:v>2.5</c:v>
                </c:pt>
                <c:pt idx="99">
                  <c:v>5</c:v>
                </c:pt>
                <c:pt idx="100">
                  <c:v>4</c:v>
                </c:pt>
                <c:pt idx="101">
                  <c:v>4</c:v>
                </c:pt>
                <c:pt idx="102">
                  <c:v>4.25</c:v>
                </c:pt>
                <c:pt idx="103">
                  <c:v>4.0571428571428569</c:v>
                </c:pt>
                <c:pt idx="104">
                  <c:v>3.3636363636363638</c:v>
                </c:pt>
                <c:pt idx="105">
                  <c:v>4.291666666666667</c:v>
                </c:pt>
                <c:pt idx="106">
                  <c:v>4</c:v>
                </c:pt>
                <c:pt idx="107">
                  <c:v>4.161290322580645</c:v>
                </c:pt>
                <c:pt idx="108">
                  <c:v>4.2380952380952381</c:v>
                </c:pt>
                <c:pt idx="109">
                  <c:v>4.387096774193548</c:v>
                </c:pt>
                <c:pt idx="110">
                  <c:v>4.371428571428571</c:v>
                </c:pt>
                <c:pt idx="112">
                  <c:v>4.0728772013011136</c:v>
                </c:pt>
                <c:pt idx="113">
                  <c:v>4.4505494505494507</c:v>
                </c:pt>
                <c:pt idx="114">
                  <c:v>3.75</c:v>
                </c:pt>
                <c:pt idx="115">
                  <c:v>4.0434782608695654</c:v>
                </c:pt>
                <c:pt idx="116">
                  <c:v>4.4444444444444446</c:v>
                </c:pt>
                <c:pt idx="117">
                  <c:v>4</c:v>
                </c:pt>
                <c:pt idx="118">
                  <c:v>4.4545454545454541</c:v>
                </c:pt>
                <c:pt idx="120">
                  <c:v>4</c:v>
                </c:pt>
                <c:pt idx="122">
                  <c:v>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районам'!$M$5:$M$127</c:f>
              <c:numCache>
                <c:formatCode>Основной</c:formatCode>
                <c:ptCount val="123"/>
                <c:pt idx="0">
                  <c:v>4.22</c:v>
                </c:pt>
                <c:pt idx="1">
                  <c:v>4.22</c:v>
                </c:pt>
                <c:pt idx="2">
                  <c:v>4.22</c:v>
                </c:pt>
                <c:pt idx="3">
                  <c:v>4.22</c:v>
                </c:pt>
                <c:pt idx="4">
                  <c:v>4.22</c:v>
                </c:pt>
                <c:pt idx="5">
                  <c:v>4.22</c:v>
                </c:pt>
                <c:pt idx="6">
                  <c:v>4.22</c:v>
                </c:pt>
                <c:pt idx="7">
                  <c:v>4.22</c:v>
                </c:pt>
                <c:pt idx="8">
                  <c:v>4.22</c:v>
                </c:pt>
                <c:pt idx="9">
                  <c:v>4.22</c:v>
                </c:pt>
                <c:pt idx="10" formatCode="0,00">
                  <c:v>4.22</c:v>
                </c:pt>
                <c:pt idx="11">
                  <c:v>4.22</c:v>
                </c:pt>
                <c:pt idx="12">
                  <c:v>4.22</c:v>
                </c:pt>
                <c:pt idx="13">
                  <c:v>4.22</c:v>
                </c:pt>
                <c:pt idx="14">
                  <c:v>4.22</c:v>
                </c:pt>
                <c:pt idx="15">
                  <c:v>4.22</c:v>
                </c:pt>
                <c:pt idx="16">
                  <c:v>4.22</c:v>
                </c:pt>
                <c:pt idx="17">
                  <c:v>4.22</c:v>
                </c:pt>
                <c:pt idx="18">
                  <c:v>4.22</c:v>
                </c:pt>
                <c:pt idx="19">
                  <c:v>4.22</c:v>
                </c:pt>
                <c:pt idx="20">
                  <c:v>4.22</c:v>
                </c:pt>
                <c:pt idx="21">
                  <c:v>4.22</c:v>
                </c:pt>
                <c:pt idx="22">
                  <c:v>4.22</c:v>
                </c:pt>
                <c:pt idx="23">
                  <c:v>4.22</c:v>
                </c:pt>
                <c:pt idx="24">
                  <c:v>4.22</c:v>
                </c:pt>
                <c:pt idx="25" formatCode="0,00">
                  <c:v>4.22</c:v>
                </c:pt>
                <c:pt idx="26">
                  <c:v>4.22</c:v>
                </c:pt>
                <c:pt idx="27">
                  <c:v>4.22</c:v>
                </c:pt>
                <c:pt idx="28">
                  <c:v>4.22</c:v>
                </c:pt>
                <c:pt idx="29">
                  <c:v>4.22</c:v>
                </c:pt>
                <c:pt idx="30">
                  <c:v>4.22</c:v>
                </c:pt>
                <c:pt idx="31">
                  <c:v>4.22</c:v>
                </c:pt>
                <c:pt idx="32">
                  <c:v>4.22</c:v>
                </c:pt>
                <c:pt idx="33">
                  <c:v>4.22</c:v>
                </c:pt>
                <c:pt idx="34">
                  <c:v>4.22</c:v>
                </c:pt>
                <c:pt idx="35">
                  <c:v>4.22</c:v>
                </c:pt>
                <c:pt idx="36">
                  <c:v>4.22</c:v>
                </c:pt>
                <c:pt idx="37">
                  <c:v>4.22</c:v>
                </c:pt>
                <c:pt idx="38">
                  <c:v>4.22</c:v>
                </c:pt>
                <c:pt idx="39">
                  <c:v>4.22</c:v>
                </c:pt>
                <c:pt idx="40">
                  <c:v>4.22</c:v>
                </c:pt>
                <c:pt idx="41">
                  <c:v>4.22</c:v>
                </c:pt>
                <c:pt idx="42">
                  <c:v>4.22</c:v>
                </c:pt>
                <c:pt idx="43">
                  <c:v>4.22</c:v>
                </c:pt>
                <c:pt idx="44">
                  <c:v>4.22</c:v>
                </c:pt>
                <c:pt idx="45" formatCode="0,00">
                  <c:v>4.22</c:v>
                </c:pt>
                <c:pt idx="46">
                  <c:v>4.22</c:v>
                </c:pt>
                <c:pt idx="47">
                  <c:v>4.22</c:v>
                </c:pt>
                <c:pt idx="48">
                  <c:v>4.22</c:v>
                </c:pt>
                <c:pt idx="49">
                  <c:v>4.22</c:v>
                </c:pt>
                <c:pt idx="50">
                  <c:v>4.22</c:v>
                </c:pt>
                <c:pt idx="51">
                  <c:v>4.22</c:v>
                </c:pt>
                <c:pt idx="52">
                  <c:v>4.22</c:v>
                </c:pt>
                <c:pt idx="53">
                  <c:v>4.22</c:v>
                </c:pt>
                <c:pt idx="54">
                  <c:v>4.22</c:v>
                </c:pt>
                <c:pt idx="55">
                  <c:v>4.22</c:v>
                </c:pt>
                <c:pt idx="56">
                  <c:v>4.22</c:v>
                </c:pt>
                <c:pt idx="57">
                  <c:v>4.22</c:v>
                </c:pt>
                <c:pt idx="58">
                  <c:v>4.22</c:v>
                </c:pt>
                <c:pt idx="59">
                  <c:v>4.22</c:v>
                </c:pt>
                <c:pt idx="60">
                  <c:v>4.22</c:v>
                </c:pt>
                <c:pt idx="61">
                  <c:v>4.22</c:v>
                </c:pt>
                <c:pt idx="62">
                  <c:v>4.22</c:v>
                </c:pt>
                <c:pt idx="63">
                  <c:v>4.22</c:v>
                </c:pt>
                <c:pt idx="64" formatCode="0,00">
                  <c:v>4.22</c:v>
                </c:pt>
                <c:pt idx="65">
                  <c:v>4.22</c:v>
                </c:pt>
                <c:pt idx="66">
                  <c:v>4.22</c:v>
                </c:pt>
                <c:pt idx="67">
                  <c:v>4.22</c:v>
                </c:pt>
                <c:pt idx="68">
                  <c:v>4.22</c:v>
                </c:pt>
                <c:pt idx="69">
                  <c:v>4.22</c:v>
                </c:pt>
                <c:pt idx="70">
                  <c:v>4.22</c:v>
                </c:pt>
                <c:pt idx="71">
                  <c:v>4.22</c:v>
                </c:pt>
                <c:pt idx="72">
                  <c:v>4.22</c:v>
                </c:pt>
                <c:pt idx="73">
                  <c:v>4.22</c:v>
                </c:pt>
                <c:pt idx="74">
                  <c:v>4.22</c:v>
                </c:pt>
                <c:pt idx="75">
                  <c:v>4.22</c:v>
                </c:pt>
                <c:pt idx="76">
                  <c:v>4.22</c:v>
                </c:pt>
                <c:pt idx="77">
                  <c:v>4.22</c:v>
                </c:pt>
                <c:pt idx="78">
                  <c:v>4.22</c:v>
                </c:pt>
                <c:pt idx="79">
                  <c:v>4.22</c:v>
                </c:pt>
                <c:pt idx="80">
                  <c:v>4.22</c:v>
                </c:pt>
                <c:pt idx="81" formatCode="0,00">
                  <c:v>4.22</c:v>
                </c:pt>
                <c:pt idx="82">
                  <c:v>4.22</c:v>
                </c:pt>
                <c:pt idx="83">
                  <c:v>4.22</c:v>
                </c:pt>
                <c:pt idx="84">
                  <c:v>4.22</c:v>
                </c:pt>
                <c:pt idx="85">
                  <c:v>4.22</c:v>
                </c:pt>
                <c:pt idx="86">
                  <c:v>4.22</c:v>
                </c:pt>
                <c:pt idx="87">
                  <c:v>4.22</c:v>
                </c:pt>
                <c:pt idx="88">
                  <c:v>4.22</c:v>
                </c:pt>
                <c:pt idx="89">
                  <c:v>4.22</c:v>
                </c:pt>
                <c:pt idx="90">
                  <c:v>4.22</c:v>
                </c:pt>
                <c:pt idx="91">
                  <c:v>4.22</c:v>
                </c:pt>
                <c:pt idx="92">
                  <c:v>4.22</c:v>
                </c:pt>
                <c:pt idx="93">
                  <c:v>4.22</c:v>
                </c:pt>
                <c:pt idx="94">
                  <c:v>4.22</c:v>
                </c:pt>
                <c:pt idx="95">
                  <c:v>4.22</c:v>
                </c:pt>
                <c:pt idx="96">
                  <c:v>4.22</c:v>
                </c:pt>
                <c:pt idx="97">
                  <c:v>4.22</c:v>
                </c:pt>
                <c:pt idx="98">
                  <c:v>4.22</c:v>
                </c:pt>
                <c:pt idx="99">
                  <c:v>4.22</c:v>
                </c:pt>
                <c:pt idx="100">
                  <c:v>4.22</c:v>
                </c:pt>
                <c:pt idx="101">
                  <c:v>4.22</c:v>
                </c:pt>
                <c:pt idx="102">
                  <c:v>4.22</c:v>
                </c:pt>
                <c:pt idx="103">
                  <c:v>4.22</c:v>
                </c:pt>
                <c:pt idx="104">
                  <c:v>4.22</c:v>
                </c:pt>
                <c:pt idx="105">
                  <c:v>4.22</c:v>
                </c:pt>
                <c:pt idx="106">
                  <c:v>4.22</c:v>
                </c:pt>
                <c:pt idx="107">
                  <c:v>4.22</c:v>
                </c:pt>
                <c:pt idx="108">
                  <c:v>4.22</c:v>
                </c:pt>
                <c:pt idx="109">
                  <c:v>4.22</c:v>
                </c:pt>
                <c:pt idx="110">
                  <c:v>4.22</c:v>
                </c:pt>
                <c:pt idx="111">
                  <c:v>4.22</c:v>
                </c:pt>
                <c:pt idx="112" formatCode="0,00">
                  <c:v>4.22</c:v>
                </c:pt>
                <c:pt idx="113">
                  <c:v>4.22</c:v>
                </c:pt>
                <c:pt idx="114">
                  <c:v>4.22</c:v>
                </c:pt>
                <c:pt idx="115">
                  <c:v>4.22</c:v>
                </c:pt>
                <c:pt idx="116">
                  <c:v>4.22</c:v>
                </c:pt>
                <c:pt idx="117">
                  <c:v>4.22</c:v>
                </c:pt>
                <c:pt idx="118">
                  <c:v>4.22</c:v>
                </c:pt>
                <c:pt idx="119">
                  <c:v>4.22</c:v>
                </c:pt>
                <c:pt idx="120">
                  <c:v>4.22</c:v>
                </c:pt>
                <c:pt idx="121">
                  <c:v>4.22</c:v>
                </c:pt>
                <c:pt idx="122">
                  <c:v>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районам'!$L$5:$L$127</c:f>
              <c:numCache>
                <c:formatCode>Основной</c:formatCode>
                <c:ptCount val="123"/>
                <c:pt idx="0" formatCode="0,00">
                  <c:v>5</c:v>
                </c:pt>
                <c:pt idx="1">
                  <c:v>4.1700336700336695</c:v>
                </c:pt>
                <c:pt idx="2" formatCode="0,00">
                  <c:v>4.25</c:v>
                </c:pt>
                <c:pt idx="4" formatCode="0,00">
                  <c:v>4.2272727272727275</c:v>
                </c:pt>
                <c:pt idx="5" formatCode="0,00">
                  <c:v>4.25</c:v>
                </c:pt>
                <c:pt idx="6" formatCode="0,00">
                  <c:v>4.1818181818181817</c:v>
                </c:pt>
                <c:pt idx="8" formatCode="0,00">
                  <c:v>4</c:v>
                </c:pt>
                <c:pt idx="9" formatCode="0,00">
                  <c:v>4.1111111111111107</c:v>
                </c:pt>
                <c:pt idx="10" formatCode="0,00">
                  <c:v>4.0902807984147698</c:v>
                </c:pt>
                <c:pt idx="11" formatCode="0,00">
                  <c:v>4.1818181818181817</c:v>
                </c:pt>
                <c:pt idx="12" formatCode="0,00">
                  <c:v>4.166666666666667</c:v>
                </c:pt>
                <c:pt idx="13" formatCode="0,00">
                  <c:v>4.1111111111111107</c:v>
                </c:pt>
                <c:pt idx="14" formatCode="0,00">
                  <c:v>4.4545454545454541</c:v>
                </c:pt>
                <c:pt idx="15" formatCode="0,00">
                  <c:v>4.5789473684210522</c:v>
                </c:pt>
                <c:pt idx="16" formatCode="0,00">
                  <c:v>3</c:v>
                </c:pt>
                <c:pt idx="17" formatCode="0,00">
                  <c:v>4</c:v>
                </c:pt>
                <c:pt idx="18" formatCode="0,00">
                  <c:v>5</c:v>
                </c:pt>
                <c:pt idx="20" formatCode="0,00">
                  <c:v>4</c:v>
                </c:pt>
                <c:pt idx="22" formatCode="0,00">
                  <c:v>4</c:v>
                </c:pt>
                <c:pt idx="23" formatCode="0,00">
                  <c:v>3.5</c:v>
                </c:pt>
                <c:pt idx="25" formatCode="0,00">
                  <c:v>3.9587301587301584</c:v>
                </c:pt>
                <c:pt idx="26" formatCode="0,00">
                  <c:v>4</c:v>
                </c:pt>
                <c:pt idx="27" formatCode="0,00">
                  <c:v>3.8333333333333335</c:v>
                </c:pt>
                <c:pt idx="28" formatCode="0,00">
                  <c:v>4.666666666666667</c:v>
                </c:pt>
                <c:pt idx="29" formatCode="0,00">
                  <c:v>4.2</c:v>
                </c:pt>
                <c:pt idx="30" formatCode="0,00">
                  <c:v>4.4285714285714288</c:v>
                </c:pt>
                <c:pt idx="37" formatCode="0,00">
                  <c:v>3</c:v>
                </c:pt>
                <c:pt idx="38" formatCode="0,00">
                  <c:v>4.666666666666667</c:v>
                </c:pt>
                <c:pt idx="42" formatCode="0,00">
                  <c:v>3.5</c:v>
                </c:pt>
                <c:pt idx="43" formatCode="0,00">
                  <c:v>3.3333333333333335</c:v>
                </c:pt>
                <c:pt idx="45" formatCode="0,00">
                  <c:v>3.953503843592395</c:v>
                </c:pt>
                <c:pt idx="46" formatCode="0,00">
                  <c:v>4.2941176470588234</c:v>
                </c:pt>
                <c:pt idx="47" formatCode="0,00">
                  <c:v>4.5483870967741939</c:v>
                </c:pt>
                <c:pt idx="48" formatCode="0,00">
                  <c:v>4.3703703703703702</c:v>
                </c:pt>
                <c:pt idx="49" formatCode="0,00">
                  <c:v>3.9285714285714284</c:v>
                </c:pt>
                <c:pt idx="50" formatCode="0,00">
                  <c:v>4.1111111111111107</c:v>
                </c:pt>
                <c:pt idx="51" formatCode="0,00">
                  <c:v>4</c:v>
                </c:pt>
                <c:pt idx="52" formatCode="0,00">
                  <c:v>4.25</c:v>
                </c:pt>
                <c:pt idx="54" formatCode="0,00">
                  <c:v>2</c:v>
                </c:pt>
                <c:pt idx="55" formatCode="0,00">
                  <c:v>3</c:v>
                </c:pt>
                <c:pt idx="57" formatCode="0,00">
                  <c:v>4.5</c:v>
                </c:pt>
                <c:pt idx="58" formatCode="0,00">
                  <c:v>4</c:v>
                </c:pt>
                <c:pt idx="59" formatCode="0,00">
                  <c:v>4</c:v>
                </c:pt>
                <c:pt idx="60" formatCode="0,00">
                  <c:v>4.5</c:v>
                </c:pt>
                <c:pt idx="61" formatCode="0,00">
                  <c:v>4</c:v>
                </c:pt>
                <c:pt idx="62" formatCode="0,00">
                  <c:v>3.8</c:v>
                </c:pt>
                <c:pt idx="64" formatCode="0,00">
                  <c:v>4.2146825396825394</c:v>
                </c:pt>
                <c:pt idx="65" formatCode="0,00">
                  <c:v>4.625</c:v>
                </c:pt>
                <c:pt idx="66" formatCode="0,00">
                  <c:v>4</c:v>
                </c:pt>
                <c:pt idx="67" formatCode="0,00">
                  <c:v>4.166666666666667</c:v>
                </c:pt>
                <c:pt idx="68" formatCode="0,00">
                  <c:v>5</c:v>
                </c:pt>
                <c:pt idx="69" formatCode="0,00">
                  <c:v>4</c:v>
                </c:pt>
                <c:pt idx="71" formatCode="0,00">
                  <c:v>4</c:v>
                </c:pt>
                <c:pt idx="72" formatCode="0,00">
                  <c:v>4.4285714285714288</c:v>
                </c:pt>
                <c:pt idx="73" formatCode="0,00">
                  <c:v>4</c:v>
                </c:pt>
                <c:pt idx="74" formatCode="0,00">
                  <c:v>3</c:v>
                </c:pt>
                <c:pt idx="75" formatCode="0,00">
                  <c:v>4.5</c:v>
                </c:pt>
                <c:pt idx="76" formatCode="0,00">
                  <c:v>4</c:v>
                </c:pt>
                <c:pt idx="77" formatCode="0,00">
                  <c:v>5</c:v>
                </c:pt>
                <c:pt idx="78" formatCode="0,00">
                  <c:v>5</c:v>
                </c:pt>
                <c:pt idx="79" formatCode="0,00">
                  <c:v>3.5</c:v>
                </c:pt>
                <c:pt idx="80" formatCode="0,00">
                  <c:v>4</c:v>
                </c:pt>
                <c:pt idx="81" formatCode="0,00">
                  <c:v>3.8770194201282124</c:v>
                </c:pt>
                <c:pt idx="82" formatCode="0,00">
                  <c:v>3.6</c:v>
                </c:pt>
                <c:pt idx="83" formatCode="0,00">
                  <c:v>3</c:v>
                </c:pt>
                <c:pt idx="84" formatCode="0,00">
                  <c:v>4.7142857142857144</c:v>
                </c:pt>
                <c:pt idx="85" formatCode="0,00">
                  <c:v>3.7647058823529411</c:v>
                </c:pt>
                <c:pt idx="86" formatCode="0,00">
                  <c:v>3.6666666666666665</c:v>
                </c:pt>
                <c:pt idx="87" formatCode="0,00">
                  <c:v>4.25</c:v>
                </c:pt>
                <c:pt idx="88" formatCode="0,00">
                  <c:v>4.125</c:v>
                </c:pt>
                <c:pt idx="89" formatCode="0,00">
                  <c:v>3.5</c:v>
                </c:pt>
                <c:pt idx="92" formatCode="0,00">
                  <c:v>3.6</c:v>
                </c:pt>
                <c:pt idx="93" formatCode="0,00">
                  <c:v>3.3333333333333335</c:v>
                </c:pt>
                <c:pt idx="94" formatCode="0,00">
                  <c:v>5</c:v>
                </c:pt>
                <c:pt idx="95" formatCode="0,00">
                  <c:v>5</c:v>
                </c:pt>
                <c:pt idx="96" formatCode="0,00">
                  <c:v>3.8</c:v>
                </c:pt>
                <c:pt idx="97" formatCode="0,00">
                  <c:v>4</c:v>
                </c:pt>
                <c:pt idx="98" formatCode="0,00">
                  <c:v>3.8</c:v>
                </c:pt>
                <c:pt idx="99" formatCode="0,00">
                  <c:v>3</c:v>
                </c:pt>
                <c:pt idx="100" formatCode="0,00">
                  <c:v>3.3333333333333335</c:v>
                </c:pt>
                <c:pt idx="101" formatCode="0,00">
                  <c:v>3</c:v>
                </c:pt>
                <c:pt idx="102" formatCode="0,00">
                  <c:v>4.3636363636363633</c:v>
                </c:pt>
                <c:pt idx="103" formatCode="0,00">
                  <c:v>4.04</c:v>
                </c:pt>
                <c:pt idx="104" formatCode="0,00">
                  <c:v>3.5</c:v>
                </c:pt>
                <c:pt idx="105" formatCode="0,00">
                  <c:v>4.161290322580645</c:v>
                </c:pt>
                <c:pt idx="106" formatCode="0,00">
                  <c:v>4.25</c:v>
                </c:pt>
                <c:pt idx="107" formatCode="0,00">
                  <c:v>4.0750000000000002</c:v>
                </c:pt>
                <c:pt idx="108" formatCode="0,00">
                  <c:v>4.0750000000000002</c:v>
                </c:pt>
                <c:pt idx="109" formatCode="0,00">
                  <c:v>4.2272727272727275</c:v>
                </c:pt>
                <c:pt idx="110" formatCode="0,00">
                  <c:v>3.5</c:v>
                </c:pt>
                <c:pt idx="112" formatCode="0,00">
                  <c:v>4.2359722222222222</c:v>
                </c:pt>
                <c:pt idx="113" formatCode="0,00">
                  <c:v>4.46</c:v>
                </c:pt>
                <c:pt idx="114" formatCode="0,00">
                  <c:v>4</c:v>
                </c:pt>
                <c:pt idx="115" formatCode="0,00">
                  <c:v>4.583333333333333</c:v>
                </c:pt>
                <c:pt idx="116" formatCode="0,00">
                  <c:v>4.75</c:v>
                </c:pt>
                <c:pt idx="118" formatCode="0,00">
                  <c:v>4.6944444444444446</c:v>
                </c:pt>
                <c:pt idx="120" formatCode="0,00">
                  <c:v>4.2</c:v>
                </c:pt>
                <c:pt idx="121" formatCode="0,00">
                  <c:v>4</c:v>
                </c:pt>
                <c:pt idx="122" formatCode="0,00">
                  <c:v>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районам'!$Q$5:$Q$127</c:f>
              <c:numCache>
                <c:formatCode>0,00</c:formatCode>
                <c:ptCount val="123"/>
                <c:pt idx="0" formatCode="Основной">
                  <c:v>3.79</c:v>
                </c:pt>
                <c:pt idx="1">
                  <c:v>3.79</c:v>
                </c:pt>
                <c:pt idx="2" formatCode="Основной">
                  <c:v>3.79</c:v>
                </c:pt>
                <c:pt idx="3" formatCode="Основной">
                  <c:v>3.79</c:v>
                </c:pt>
                <c:pt idx="4" formatCode="Основной">
                  <c:v>3.79</c:v>
                </c:pt>
                <c:pt idx="5" formatCode="Основной">
                  <c:v>3.79</c:v>
                </c:pt>
                <c:pt idx="6" formatCode="Основной">
                  <c:v>3.79</c:v>
                </c:pt>
                <c:pt idx="7" formatCode="Основной">
                  <c:v>3.79</c:v>
                </c:pt>
                <c:pt idx="8" formatCode="Основной">
                  <c:v>3.79</c:v>
                </c:pt>
                <c:pt idx="9" formatCode="Основной">
                  <c:v>3.79</c:v>
                </c:pt>
                <c:pt idx="10">
                  <c:v>3.79</c:v>
                </c:pt>
                <c:pt idx="11" formatCode="Основной">
                  <c:v>3.79</c:v>
                </c:pt>
                <c:pt idx="12" formatCode="Основной">
                  <c:v>3.79</c:v>
                </c:pt>
                <c:pt idx="13" formatCode="Основной">
                  <c:v>3.79</c:v>
                </c:pt>
                <c:pt idx="14" formatCode="Основной">
                  <c:v>3.79</c:v>
                </c:pt>
                <c:pt idx="15" formatCode="Основной">
                  <c:v>3.79</c:v>
                </c:pt>
                <c:pt idx="16" formatCode="Основной">
                  <c:v>3.79</c:v>
                </c:pt>
                <c:pt idx="17" formatCode="Основной">
                  <c:v>3.79</c:v>
                </c:pt>
                <c:pt idx="18" formatCode="Основной">
                  <c:v>3.79</c:v>
                </c:pt>
                <c:pt idx="19" formatCode="Основной">
                  <c:v>3.79</c:v>
                </c:pt>
                <c:pt idx="20" formatCode="Основной">
                  <c:v>3.79</c:v>
                </c:pt>
                <c:pt idx="21" formatCode="Основной">
                  <c:v>3.79</c:v>
                </c:pt>
                <c:pt idx="22" formatCode="Основной">
                  <c:v>3.79</c:v>
                </c:pt>
                <c:pt idx="23" formatCode="Основной">
                  <c:v>3.79</c:v>
                </c:pt>
                <c:pt idx="24" formatCode="Основной">
                  <c:v>3.79</c:v>
                </c:pt>
                <c:pt idx="25">
                  <c:v>3.79</c:v>
                </c:pt>
                <c:pt idx="26" formatCode="Основной">
                  <c:v>3.79</c:v>
                </c:pt>
                <c:pt idx="27" formatCode="Основной">
                  <c:v>3.79</c:v>
                </c:pt>
                <c:pt idx="28" formatCode="Основной">
                  <c:v>3.79</c:v>
                </c:pt>
                <c:pt idx="29" formatCode="Основной">
                  <c:v>3.79</c:v>
                </c:pt>
                <c:pt idx="30" formatCode="Основной">
                  <c:v>3.79</c:v>
                </c:pt>
                <c:pt idx="31" formatCode="Основной">
                  <c:v>3.79</c:v>
                </c:pt>
                <c:pt idx="32" formatCode="Основной">
                  <c:v>3.79</c:v>
                </c:pt>
                <c:pt idx="33" formatCode="Основной">
                  <c:v>3.79</c:v>
                </c:pt>
                <c:pt idx="34" formatCode="Основной">
                  <c:v>3.79</c:v>
                </c:pt>
                <c:pt idx="35" formatCode="Основной">
                  <c:v>3.79</c:v>
                </c:pt>
                <c:pt idx="36" formatCode="Основной">
                  <c:v>3.79</c:v>
                </c:pt>
                <c:pt idx="37" formatCode="Основной">
                  <c:v>3.79</c:v>
                </c:pt>
                <c:pt idx="38" formatCode="Основной">
                  <c:v>3.79</c:v>
                </c:pt>
                <c:pt idx="39" formatCode="Основной">
                  <c:v>3.79</c:v>
                </c:pt>
                <c:pt idx="40" formatCode="Основной">
                  <c:v>3.79</c:v>
                </c:pt>
                <c:pt idx="41" formatCode="Основной">
                  <c:v>3.79</c:v>
                </c:pt>
                <c:pt idx="42" formatCode="Основной">
                  <c:v>3.79</c:v>
                </c:pt>
                <c:pt idx="43" formatCode="Основной">
                  <c:v>3.79</c:v>
                </c:pt>
                <c:pt idx="44" formatCode="Основной">
                  <c:v>3.79</c:v>
                </c:pt>
                <c:pt idx="45">
                  <c:v>3.79</c:v>
                </c:pt>
                <c:pt idx="46" formatCode="Основной">
                  <c:v>3.79</c:v>
                </c:pt>
                <c:pt idx="47" formatCode="Основной">
                  <c:v>3.79</c:v>
                </c:pt>
                <c:pt idx="48" formatCode="Основной">
                  <c:v>3.79</c:v>
                </c:pt>
                <c:pt idx="49" formatCode="Основной">
                  <c:v>3.79</c:v>
                </c:pt>
                <c:pt idx="50" formatCode="Основной">
                  <c:v>3.79</c:v>
                </c:pt>
                <c:pt idx="51" formatCode="Основной">
                  <c:v>3.79</c:v>
                </c:pt>
                <c:pt idx="52" formatCode="Основной">
                  <c:v>3.79</c:v>
                </c:pt>
                <c:pt idx="53" formatCode="Основной">
                  <c:v>3.79</c:v>
                </c:pt>
                <c:pt idx="54" formatCode="Основной">
                  <c:v>3.79</c:v>
                </c:pt>
                <c:pt idx="55" formatCode="Основной">
                  <c:v>3.79</c:v>
                </c:pt>
                <c:pt idx="56" formatCode="Основной">
                  <c:v>3.79</c:v>
                </c:pt>
                <c:pt idx="57" formatCode="Основной">
                  <c:v>3.79</c:v>
                </c:pt>
                <c:pt idx="58" formatCode="Основной">
                  <c:v>3.79</c:v>
                </c:pt>
                <c:pt idx="59" formatCode="Основной">
                  <c:v>3.79</c:v>
                </c:pt>
                <c:pt idx="60" formatCode="Основной">
                  <c:v>3.79</c:v>
                </c:pt>
                <c:pt idx="61" formatCode="Основной">
                  <c:v>3.79</c:v>
                </c:pt>
                <c:pt idx="62" formatCode="Основной">
                  <c:v>3.79</c:v>
                </c:pt>
                <c:pt idx="63" formatCode="Основной">
                  <c:v>3.79</c:v>
                </c:pt>
                <c:pt idx="64">
                  <c:v>3.79</c:v>
                </c:pt>
                <c:pt idx="65" formatCode="Основной">
                  <c:v>3.79</c:v>
                </c:pt>
                <c:pt idx="66" formatCode="Основной">
                  <c:v>3.79</c:v>
                </c:pt>
                <c:pt idx="67" formatCode="Основной">
                  <c:v>3.79</c:v>
                </c:pt>
                <c:pt idx="68" formatCode="Основной">
                  <c:v>3.79</c:v>
                </c:pt>
                <c:pt idx="69" formatCode="Основной">
                  <c:v>3.79</c:v>
                </c:pt>
                <c:pt idx="70" formatCode="Основной">
                  <c:v>3.79</c:v>
                </c:pt>
                <c:pt idx="71" formatCode="Основной">
                  <c:v>3.79</c:v>
                </c:pt>
                <c:pt idx="72" formatCode="Основной">
                  <c:v>3.79</c:v>
                </c:pt>
                <c:pt idx="73" formatCode="Основной">
                  <c:v>3.79</c:v>
                </c:pt>
                <c:pt idx="74" formatCode="Основной">
                  <c:v>3.79</c:v>
                </c:pt>
                <c:pt idx="75" formatCode="Основной">
                  <c:v>3.79</c:v>
                </c:pt>
                <c:pt idx="76" formatCode="Основной">
                  <c:v>3.79</c:v>
                </c:pt>
                <c:pt idx="77" formatCode="Основной">
                  <c:v>3.79</c:v>
                </c:pt>
                <c:pt idx="78" formatCode="Основной">
                  <c:v>3.79</c:v>
                </c:pt>
                <c:pt idx="79" formatCode="Основной">
                  <c:v>3.79</c:v>
                </c:pt>
                <c:pt idx="80" formatCode="Основной">
                  <c:v>3.79</c:v>
                </c:pt>
                <c:pt idx="81">
                  <c:v>3.79</c:v>
                </c:pt>
                <c:pt idx="82" formatCode="Основной">
                  <c:v>3.79</c:v>
                </c:pt>
                <c:pt idx="83" formatCode="Основной">
                  <c:v>3.79</c:v>
                </c:pt>
                <c:pt idx="84" formatCode="Основной">
                  <c:v>3.79</c:v>
                </c:pt>
                <c:pt idx="85" formatCode="Основной">
                  <c:v>3.79</c:v>
                </c:pt>
                <c:pt idx="86" formatCode="Основной">
                  <c:v>3.79</c:v>
                </c:pt>
                <c:pt idx="87" formatCode="Основной">
                  <c:v>3.79</c:v>
                </c:pt>
                <c:pt idx="88" formatCode="Основной">
                  <c:v>3.79</c:v>
                </c:pt>
                <c:pt idx="89" formatCode="Основной">
                  <c:v>3.79</c:v>
                </c:pt>
                <c:pt idx="90" formatCode="Основной">
                  <c:v>3.79</c:v>
                </c:pt>
                <c:pt idx="91" formatCode="Основной">
                  <c:v>3.79</c:v>
                </c:pt>
                <c:pt idx="92" formatCode="Основной">
                  <c:v>3.79</c:v>
                </c:pt>
                <c:pt idx="93" formatCode="Основной">
                  <c:v>3.79</c:v>
                </c:pt>
                <c:pt idx="94" formatCode="Основной">
                  <c:v>3.79</c:v>
                </c:pt>
                <c:pt idx="95" formatCode="Основной">
                  <c:v>3.79</c:v>
                </c:pt>
                <c:pt idx="96" formatCode="Основной">
                  <c:v>3.79</c:v>
                </c:pt>
                <c:pt idx="97" formatCode="Основной">
                  <c:v>3.79</c:v>
                </c:pt>
                <c:pt idx="98" formatCode="Основной">
                  <c:v>3.79</c:v>
                </c:pt>
                <c:pt idx="99" formatCode="Основной">
                  <c:v>3.79</c:v>
                </c:pt>
                <c:pt idx="100" formatCode="Основной">
                  <c:v>3.79</c:v>
                </c:pt>
                <c:pt idx="101" formatCode="Основной">
                  <c:v>3.79</c:v>
                </c:pt>
                <c:pt idx="102" formatCode="Основной">
                  <c:v>3.79</c:v>
                </c:pt>
                <c:pt idx="103" formatCode="Основной">
                  <c:v>3.79</c:v>
                </c:pt>
                <c:pt idx="104" formatCode="Основной">
                  <c:v>3.79</c:v>
                </c:pt>
                <c:pt idx="105" formatCode="Основной">
                  <c:v>3.79</c:v>
                </c:pt>
                <c:pt idx="106" formatCode="Основной">
                  <c:v>3.79</c:v>
                </c:pt>
                <c:pt idx="107" formatCode="Основной">
                  <c:v>3.79</c:v>
                </c:pt>
                <c:pt idx="108" formatCode="Основной">
                  <c:v>3.79</c:v>
                </c:pt>
                <c:pt idx="109" formatCode="Основной">
                  <c:v>3.79</c:v>
                </c:pt>
                <c:pt idx="110" formatCode="Основной">
                  <c:v>3.79</c:v>
                </c:pt>
                <c:pt idx="111" formatCode="Основной">
                  <c:v>3.79</c:v>
                </c:pt>
                <c:pt idx="112">
                  <c:v>3.79</c:v>
                </c:pt>
                <c:pt idx="113" formatCode="Основной">
                  <c:v>3.79</c:v>
                </c:pt>
                <c:pt idx="114" formatCode="Основной">
                  <c:v>3.79</c:v>
                </c:pt>
                <c:pt idx="115" formatCode="Основной">
                  <c:v>3.79</c:v>
                </c:pt>
                <c:pt idx="116" formatCode="Основной">
                  <c:v>3.79</c:v>
                </c:pt>
                <c:pt idx="117" formatCode="Основной">
                  <c:v>3.79</c:v>
                </c:pt>
                <c:pt idx="118" formatCode="Основной">
                  <c:v>3.79</c:v>
                </c:pt>
                <c:pt idx="119" formatCode="Основной">
                  <c:v>3.79</c:v>
                </c:pt>
                <c:pt idx="120" formatCode="Основной">
                  <c:v>3.79</c:v>
                </c:pt>
                <c:pt idx="121" formatCode="Основной">
                  <c:v>3.79</c:v>
                </c:pt>
                <c:pt idx="122" formatCode="Основной">
                  <c:v>3.79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районам'!$P$5:$P$127</c:f>
              <c:numCache>
                <c:formatCode>0,00</c:formatCode>
                <c:ptCount val="123"/>
                <c:pt idx="0">
                  <c:v>4.57</c:v>
                </c:pt>
                <c:pt idx="1">
                  <c:v>3.88375</c:v>
                </c:pt>
                <c:pt idx="2">
                  <c:v>3.67</c:v>
                </c:pt>
                <c:pt idx="3">
                  <c:v>4</c:v>
                </c:pt>
                <c:pt idx="4">
                  <c:v>3.75</c:v>
                </c:pt>
                <c:pt idx="5">
                  <c:v>4.4000000000000004</c:v>
                </c:pt>
                <c:pt idx="6">
                  <c:v>4</c:v>
                </c:pt>
                <c:pt idx="7">
                  <c:v>3.25</c:v>
                </c:pt>
                <c:pt idx="8">
                  <c:v>4</c:v>
                </c:pt>
                <c:pt idx="9">
                  <c:v>4</c:v>
                </c:pt>
                <c:pt idx="10">
                  <c:v>3.48</c:v>
                </c:pt>
                <c:pt idx="11">
                  <c:v>3.78</c:v>
                </c:pt>
                <c:pt idx="12">
                  <c:v>4.22</c:v>
                </c:pt>
                <c:pt idx="13">
                  <c:v>3.71</c:v>
                </c:pt>
                <c:pt idx="14">
                  <c:v>4.07</c:v>
                </c:pt>
                <c:pt idx="15">
                  <c:v>3.5</c:v>
                </c:pt>
                <c:pt idx="17">
                  <c:v>3.29</c:v>
                </c:pt>
                <c:pt idx="18">
                  <c:v>3.5</c:v>
                </c:pt>
                <c:pt idx="19">
                  <c:v>3</c:v>
                </c:pt>
                <c:pt idx="20">
                  <c:v>3.67</c:v>
                </c:pt>
                <c:pt idx="21">
                  <c:v>3</c:v>
                </c:pt>
                <c:pt idx="22">
                  <c:v>3</c:v>
                </c:pt>
                <c:pt idx="23">
                  <c:v>3.5</c:v>
                </c:pt>
                <c:pt idx="24">
                  <c:v>3</c:v>
                </c:pt>
                <c:pt idx="25">
                  <c:v>3.663125</c:v>
                </c:pt>
                <c:pt idx="26">
                  <c:v>4.05</c:v>
                </c:pt>
                <c:pt idx="27">
                  <c:v>3.33</c:v>
                </c:pt>
                <c:pt idx="28">
                  <c:v>3</c:v>
                </c:pt>
                <c:pt idx="29">
                  <c:v>4.4000000000000004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2.5</c:v>
                </c:pt>
                <c:pt idx="35">
                  <c:v>2.5</c:v>
                </c:pt>
                <c:pt idx="37">
                  <c:v>4.33</c:v>
                </c:pt>
                <c:pt idx="38">
                  <c:v>2.67</c:v>
                </c:pt>
                <c:pt idx="41">
                  <c:v>5</c:v>
                </c:pt>
                <c:pt idx="42">
                  <c:v>3.33</c:v>
                </c:pt>
                <c:pt idx="43">
                  <c:v>4.17</c:v>
                </c:pt>
                <c:pt idx="44">
                  <c:v>4.33</c:v>
                </c:pt>
                <c:pt idx="45">
                  <c:v>3.6906666666666665</c:v>
                </c:pt>
                <c:pt idx="46">
                  <c:v>3.96</c:v>
                </c:pt>
                <c:pt idx="47">
                  <c:v>4.6500000000000004</c:v>
                </c:pt>
                <c:pt idx="48">
                  <c:v>4.24</c:v>
                </c:pt>
                <c:pt idx="49">
                  <c:v>3.68</c:v>
                </c:pt>
                <c:pt idx="50">
                  <c:v>2.71</c:v>
                </c:pt>
                <c:pt idx="51">
                  <c:v>3.29</c:v>
                </c:pt>
                <c:pt idx="52">
                  <c:v>4</c:v>
                </c:pt>
                <c:pt idx="53">
                  <c:v>3.5</c:v>
                </c:pt>
                <c:pt idx="55">
                  <c:v>3</c:v>
                </c:pt>
                <c:pt idx="57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2.86</c:v>
                </c:pt>
                <c:pt idx="62">
                  <c:v>4.1399999999999997</c:v>
                </c:pt>
                <c:pt idx="63">
                  <c:v>3.33</c:v>
                </c:pt>
                <c:pt idx="64">
                  <c:v>3.5783333333333331</c:v>
                </c:pt>
                <c:pt idx="65">
                  <c:v>4</c:v>
                </c:pt>
                <c:pt idx="66">
                  <c:v>3.29</c:v>
                </c:pt>
                <c:pt idx="67">
                  <c:v>3.5</c:v>
                </c:pt>
                <c:pt idx="68">
                  <c:v>2.75</c:v>
                </c:pt>
                <c:pt idx="69">
                  <c:v>3</c:v>
                </c:pt>
                <c:pt idx="70">
                  <c:v>4.33</c:v>
                </c:pt>
                <c:pt idx="72">
                  <c:v>5</c:v>
                </c:pt>
                <c:pt idx="74">
                  <c:v>3.25</c:v>
                </c:pt>
                <c:pt idx="75">
                  <c:v>3</c:v>
                </c:pt>
                <c:pt idx="76">
                  <c:v>4.1500000000000004</c:v>
                </c:pt>
                <c:pt idx="77">
                  <c:v>3.17</c:v>
                </c:pt>
                <c:pt idx="79">
                  <c:v>3.5</c:v>
                </c:pt>
                <c:pt idx="81">
                  <c:v>3.3946428571428577</c:v>
                </c:pt>
                <c:pt idx="82">
                  <c:v>2.82</c:v>
                </c:pt>
                <c:pt idx="84">
                  <c:v>4</c:v>
                </c:pt>
                <c:pt idx="85">
                  <c:v>4.13</c:v>
                </c:pt>
                <c:pt idx="86">
                  <c:v>3.43</c:v>
                </c:pt>
                <c:pt idx="87">
                  <c:v>5</c:v>
                </c:pt>
                <c:pt idx="88">
                  <c:v>3.54</c:v>
                </c:pt>
                <c:pt idx="89">
                  <c:v>3</c:v>
                </c:pt>
                <c:pt idx="90">
                  <c:v>4</c:v>
                </c:pt>
                <c:pt idx="91">
                  <c:v>2</c:v>
                </c:pt>
                <c:pt idx="92">
                  <c:v>2.5</c:v>
                </c:pt>
                <c:pt idx="93">
                  <c:v>4</c:v>
                </c:pt>
                <c:pt idx="94">
                  <c:v>3.5</c:v>
                </c:pt>
                <c:pt idx="95">
                  <c:v>3</c:v>
                </c:pt>
                <c:pt idx="96">
                  <c:v>3.4</c:v>
                </c:pt>
                <c:pt idx="97">
                  <c:v>3</c:v>
                </c:pt>
                <c:pt idx="98">
                  <c:v>3.67</c:v>
                </c:pt>
                <c:pt idx="99">
                  <c:v>2.25</c:v>
                </c:pt>
                <c:pt idx="100">
                  <c:v>3</c:v>
                </c:pt>
                <c:pt idx="101">
                  <c:v>3</c:v>
                </c:pt>
                <c:pt idx="102">
                  <c:v>3.6</c:v>
                </c:pt>
                <c:pt idx="103">
                  <c:v>3.95</c:v>
                </c:pt>
                <c:pt idx="104">
                  <c:v>2.6</c:v>
                </c:pt>
                <c:pt idx="105">
                  <c:v>3.43</c:v>
                </c:pt>
                <c:pt idx="106">
                  <c:v>3.11</c:v>
                </c:pt>
                <c:pt idx="107">
                  <c:v>3.87</c:v>
                </c:pt>
                <c:pt idx="108">
                  <c:v>3.75</c:v>
                </c:pt>
                <c:pt idx="109">
                  <c:v>4</c:v>
                </c:pt>
                <c:pt idx="110">
                  <c:v>3.5</c:v>
                </c:pt>
                <c:pt idx="112">
                  <c:v>3.5555555555555554</c:v>
                </c:pt>
                <c:pt idx="113">
                  <c:v>4.33</c:v>
                </c:pt>
                <c:pt idx="114">
                  <c:v>5</c:v>
                </c:pt>
                <c:pt idx="115">
                  <c:v>3.75</c:v>
                </c:pt>
                <c:pt idx="116">
                  <c:v>3.9</c:v>
                </c:pt>
                <c:pt idx="117">
                  <c:v>2.71</c:v>
                </c:pt>
                <c:pt idx="118">
                  <c:v>4.0599999999999996</c:v>
                </c:pt>
                <c:pt idx="119">
                  <c:v>2</c:v>
                </c:pt>
                <c:pt idx="120">
                  <c:v>3.25</c:v>
                </c:pt>
                <c:pt idx="122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районам'!$U$5:$U$127</c:f>
              <c:numCache>
                <c:formatCode>0,00</c:formatCode>
                <c:ptCount val="123"/>
                <c:pt idx="0" formatCode="Основной">
                  <c:v>4.25</c:v>
                </c:pt>
                <c:pt idx="1">
                  <c:v>4.25</c:v>
                </c:pt>
                <c:pt idx="2" formatCode="Основной">
                  <c:v>4.25</c:v>
                </c:pt>
                <c:pt idx="3" formatCode="Основной">
                  <c:v>4.25</c:v>
                </c:pt>
                <c:pt idx="4" formatCode="Основной">
                  <c:v>4.25</c:v>
                </c:pt>
                <c:pt idx="5" formatCode="Основной">
                  <c:v>4.25</c:v>
                </c:pt>
                <c:pt idx="6" formatCode="Основной">
                  <c:v>4.25</c:v>
                </c:pt>
                <c:pt idx="7" formatCode="Основной">
                  <c:v>4.25</c:v>
                </c:pt>
                <c:pt idx="8" formatCode="Основной">
                  <c:v>4.25</c:v>
                </c:pt>
                <c:pt idx="9" formatCode="Основной">
                  <c:v>4.25</c:v>
                </c:pt>
                <c:pt idx="10">
                  <c:v>4.25</c:v>
                </c:pt>
                <c:pt idx="11" formatCode="Основной">
                  <c:v>4.25</c:v>
                </c:pt>
                <c:pt idx="12" formatCode="Основной">
                  <c:v>4.25</c:v>
                </c:pt>
                <c:pt idx="13" formatCode="Основной">
                  <c:v>4.25</c:v>
                </c:pt>
                <c:pt idx="14" formatCode="Основной">
                  <c:v>4.25</c:v>
                </c:pt>
                <c:pt idx="15" formatCode="Основной">
                  <c:v>4.25</c:v>
                </c:pt>
                <c:pt idx="16" formatCode="Основной">
                  <c:v>4.25</c:v>
                </c:pt>
                <c:pt idx="17" formatCode="Основной">
                  <c:v>4.25</c:v>
                </c:pt>
                <c:pt idx="18" formatCode="Основной">
                  <c:v>4.25</c:v>
                </c:pt>
                <c:pt idx="19" formatCode="Основной">
                  <c:v>4.25</c:v>
                </c:pt>
                <c:pt idx="20" formatCode="Основной">
                  <c:v>4.25</c:v>
                </c:pt>
                <c:pt idx="21" formatCode="Основной">
                  <c:v>4.25</c:v>
                </c:pt>
                <c:pt idx="22" formatCode="Основной">
                  <c:v>4.25</c:v>
                </c:pt>
                <c:pt idx="23" formatCode="Основной">
                  <c:v>4.25</c:v>
                </c:pt>
                <c:pt idx="24" formatCode="Основной">
                  <c:v>4.25</c:v>
                </c:pt>
                <c:pt idx="25">
                  <c:v>4.25</c:v>
                </c:pt>
                <c:pt idx="26" formatCode="Основной">
                  <c:v>4.25</c:v>
                </c:pt>
                <c:pt idx="27" formatCode="Основной">
                  <c:v>4.25</c:v>
                </c:pt>
                <c:pt idx="28" formatCode="Основной">
                  <c:v>4.25</c:v>
                </c:pt>
                <c:pt idx="29" formatCode="Основной">
                  <c:v>4.25</c:v>
                </c:pt>
                <c:pt idx="30" formatCode="Основной">
                  <c:v>4.25</c:v>
                </c:pt>
                <c:pt idx="31" formatCode="Основной">
                  <c:v>4.25</c:v>
                </c:pt>
                <c:pt idx="32" formatCode="Основной">
                  <c:v>4.25</c:v>
                </c:pt>
                <c:pt idx="33" formatCode="Основной">
                  <c:v>4.25</c:v>
                </c:pt>
                <c:pt idx="34" formatCode="Основной">
                  <c:v>4.25</c:v>
                </c:pt>
                <c:pt idx="35" formatCode="Основной">
                  <c:v>4.25</c:v>
                </c:pt>
                <c:pt idx="36" formatCode="Основной">
                  <c:v>4.25</c:v>
                </c:pt>
                <c:pt idx="37" formatCode="Основной">
                  <c:v>4.25</c:v>
                </c:pt>
                <c:pt idx="38" formatCode="Основной">
                  <c:v>4.25</c:v>
                </c:pt>
                <c:pt idx="39" formatCode="Основной">
                  <c:v>4.25</c:v>
                </c:pt>
                <c:pt idx="40" formatCode="Основной">
                  <c:v>4.25</c:v>
                </c:pt>
                <c:pt idx="41" formatCode="Основной">
                  <c:v>4.25</c:v>
                </c:pt>
                <c:pt idx="42" formatCode="Основной">
                  <c:v>4.25</c:v>
                </c:pt>
                <c:pt idx="43" formatCode="Основной">
                  <c:v>4.25</c:v>
                </c:pt>
                <c:pt idx="44" formatCode="Основной">
                  <c:v>4.25</c:v>
                </c:pt>
                <c:pt idx="45">
                  <c:v>4.25</c:v>
                </c:pt>
                <c:pt idx="46" formatCode="Основной">
                  <c:v>4.25</c:v>
                </c:pt>
                <c:pt idx="47" formatCode="Основной">
                  <c:v>4.25</c:v>
                </c:pt>
                <c:pt idx="48" formatCode="Основной">
                  <c:v>4.25</c:v>
                </c:pt>
                <c:pt idx="49" formatCode="Основной">
                  <c:v>4.25</c:v>
                </c:pt>
                <c:pt idx="50" formatCode="Основной">
                  <c:v>4.25</c:v>
                </c:pt>
                <c:pt idx="51" formatCode="Основной">
                  <c:v>4.25</c:v>
                </c:pt>
                <c:pt idx="52" formatCode="Основной">
                  <c:v>4.25</c:v>
                </c:pt>
                <c:pt idx="53" formatCode="Основной">
                  <c:v>4.25</c:v>
                </c:pt>
                <c:pt idx="54" formatCode="Основной">
                  <c:v>4.25</c:v>
                </c:pt>
                <c:pt idx="55" formatCode="Основной">
                  <c:v>4.25</c:v>
                </c:pt>
                <c:pt idx="56" formatCode="Основной">
                  <c:v>4.25</c:v>
                </c:pt>
                <c:pt idx="57" formatCode="Основной">
                  <c:v>4.25</c:v>
                </c:pt>
                <c:pt idx="58" formatCode="Основной">
                  <c:v>4.25</c:v>
                </c:pt>
                <c:pt idx="59" formatCode="Основной">
                  <c:v>4.25</c:v>
                </c:pt>
                <c:pt idx="60" formatCode="Основной">
                  <c:v>4.25</c:v>
                </c:pt>
                <c:pt idx="61" formatCode="Основной">
                  <c:v>4.25</c:v>
                </c:pt>
                <c:pt idx="62" formatCode="Основной">
                  <c:v>4.25</c:v>
                </c:pt>
                <c:pt idx="63" formatCode="Основной">
                  <c:v>4.25</c:v>
                </c:pt>
                <c:pt idx="64">
                  <c:v>4.25</c:v>
                </c:pt>
                <c:pt idx="65" formatCode="Основной">
                  <c:v>4.25</c:v>
                </c:pt>
                <c:pt idx="66" formatCode="Основной">
                  <c:v>4.25</c:v>
                </c:pt>
                <c:pt idx="67" formatCode="Основной">
                  <c:v>4.25</c:v>
                </c:pt>
                <c:pt idx="68" formatCode="Основной">
                  <c:v>4.25</c:v>
                </c:pt>
                <c:pt idx="69" formatCode="Основной">
                  <c:v>4.25</c:v>
                </c:pt>
                <c:pt idx="70" formatCode="Основной">
                  <c:v>4.25</c:v>
                </c:pt>
                <c:pt idx="71" formatCode="Основной">
                  <c:v>4.25</c:v>
                </c:pt>
                <c:pt idx="72" formatCode="Основной">
                  <c:v>4.25</c:v>
                </c:pt>
                <c:pt idx="73" formatCode="Основной">
                  <c:v>4.25</c:v>
                </c:pt>
                <c:pt idx="74" formatCode="Основной">
                  <c:v>4.25</c:v>
                </c:pt>
                <c:pt idx="75" formatCode="Основной">
                  <c:v>4.25</c:v>
                </c:pt>
                <c:pt idx="76" formatCode="Основной">
                  <c:v>4.25</c:v>
                </c:pt>
                <c:pt idx="77" formatCode="Основной">
                  <c:v>4.25</c:v>
                </c:pt>
                <c:pt idx="78" formatCode="Основной">
                  <c:v>4.25</c:v>
                </c:pt>
                <c:pt idx="79" formatCode="Основной">
                  <c:v>4.25</c:v>
                </c:pt>
                <c:pt idx="80" formatCode="Основной">
                  <c:v>4.25</c:v>
                </c:pt>
                <c:pt idx="81">
                  <c:v>4.25</c:v>
                </c:pt>
                <c:pt idx="82" formatCode="Основной">
                  <c:v>4.25</c:v>
                </c:pt>
                <c:pt idx="83" formatCode="Основной">
                  <c:v>4.25</c:v>
                </c:pt>
                <c:pt idx="84" formatCode="Основной">
                  <c:v>4.25</c:v>
                </c:pt>
                <c:pt idx="85" formatCode="Основной">
                  <c:v>4.25</c:v>
                </c:pt>
                <c:pt idx="86" formatCode="Основной">
                  <c:v>4.25</c:v>
                </c:pt>
                <c:pt idx="87" formatCode="Основной">
                  <c:v>4.25</c:v>
                </c:pt>
                <c:pt idx="88" formatCode="Основной">
                  <c:v>4.25</c:v>
                </c:pt>
                <c:pt idx="89" formatCode="Основной">
                  <c:v>4.25</c:v>
                </c:pt>
                <c:pt idx="90" formatCode="Основной">
                  <c:v>4.25</c:v>
                </c:pt>
                <c:pt idx="91" formatCode="Основной">
                  <c:v>4.25</c:v>
                </c:pt>
                <c:pt idx="92" formatCode="Основной">
                  <c:v>4.25</c:v>
                </c:pt>
                <c:pt idx="93" formatCode="Основной">
                  <c:v>4.25</c:v>
                </c:pt>
                <c:pt idx="94" formatCode="Основной">
                  <c:v>4.25</c:v>
                </c:pt>
                <c:pt idx="95" formatCode="Основной">
                  <c:v>4.25</c:v>
                </c:pt>
                <c:pt idx="96" formatCode="Основной">
                  <c:v>4.25</c:v>
                </c:pt>
                <c:pt idx="97" formatCode="Основной">
                  <c:v>4.25</c:v>
                </c:pt>
                <c:pt idx="98" formatCode="Основной">
                  <c:v>4.25</c:v>
                </c:pt>
                <c:pt idx="99" formatCode="Основной">
                  <c:v>4.25</c:v>
                </c:pt>
                <c:pt idx="100" formatCode="Основной">
                  <c:v>4.25</c:v>
                </c:pt>
                <c:pt idx="101" formatCode="Основной">
                  <c:v>4.25</c:v>
                </c:pt>
                <c:pt idx="102" formatCode="Основной">
                  <c:v>4.25</c:v>
                </c:pt>
                <c:pt idx="103" formatCode="Основной">
                  <c:v>4.25</c:v>
                </c:pt>
                <c:pt idx="104" formatCode="Основной">
                  <c:v>4.25</c:v>
                </c:pt>
                <c:pt idx="105" formatCode="Основной">
                  <c:v>4.25</c:v>
                </c:pt>
                <c:pt idx="106" formatCode="Основной">
                  <c:v>4.25</c:v>
                </c:pt>
                <c:pt idx="107" formatCode="Основной">
                  <c:v>4.25</c:v>
                </c:pt>
                <c:pt idx="108" formatCode="Основной">
                  <c:v>4.25</c:v>
                </c:pt>
                <c:pt idx="109" formatCode="Основной">
                  <c:v>4.25</c:v>
                </c:pt>
                <c:pt idx="110" formatCode="Основной">
                  <c:v>4.25</c:v>
                </c:pt>
                <c:pt idx="111" formatCode="Основной">
                  <c:v>4.25</c:v>
                </c:pt>
                <c:pt idx="112">
                  <c:v>4.25</c:v>
                </c:pt>
                <c:pt idx="113" formatCode="Основной">
                  <c:v>4.25</c:v>
                </c:pt>
                <c:pt idx="114" formatCode="Основной">
                  <c:v>4.25</c:v>
                </c:pt>
                <c:pt idx="115" formatCode="Основной">
                  <c:v>4.25</c:v>
                </c:pt>
                <c:pt idx="116" formatCode="Основной">
                  <c:v>4.25</c:v>
                </c:pt>
                <c:pt idx="117" formatCode="Основной">
                  <c:v>4.25</c:v>
                </c:pt>
                <c:pt idx="118" formatCode="Основной">
                  <c:v>4.25</c:v>
                </c:pt>
                <c:pt idx="119" formatCode="Основной">
                  <c:v>4.25</c:v>
                </c:pt>
                <c:pt idx="120" formatCode="Основной">
                  <c:v>4.25</c:v>
                </c:pt>
                <c:pt idx="121" formatCode="Основной">
                  <c:v>4.25</c:v>
                </c:pt>
                <c:pt idx="122" formatCode="Основной">
                  <c:v>4.25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'Английск-9 диаграмма по районам'!$B$5:$B$127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МБОУ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 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СВЕРДЛОВСКИЙ РАЙОН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17</c:v>
                </c:pt>
                <c:pt idx="69">
                  <c:v>МАОУ СШ № 23</c:v>
                </c:pt>
                <c:pt idx="70">
                  <c:v>МБОУ СШ № 25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МБОУ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МАОУ СШ № 143</c:v>
                </c:pt>
                <c:pt idx="104">
                  <c:v>МБОУ СШ № 144</c:v>
                </c:pt>
                <c:pt idx="105">
                  <c:v>МАОУ СШ № 145</c:v>
                </c:pt>
                <c:pt idx="106">
                  <c:v>МБОУ СШ № 147</c:v>
                </c:pt>
                <c:pt idx="107">
                  <c:v>МАОУ СШ № 149</c:v>
                </c:pt>
                <c:pt idx="108">
                  <c:v>МАОУ СШ № 150</c:v>
                </c:pt>
                <c:pt idx="109">
                  <c:v>МАОУ СШ № 151</c:v>
                </c:pt>
                <c:pt idx="110">
                  <c:v>МАОУ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 и Т"</c:v>
                </c:pt>
                <c:pt idx="115">
                  <c:v>МБОУ Гимназия 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 </c:v>
                </c:pt>
                <c:pt idx="119">
                  <c:v>МБОУ СШ № 14 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МАОУ СШ "Комплекс Покровский"</c:v>
                </c:pt>
              </c:strCache>
            </c:strRef>
          </c:cat>
          <c:val>
            <c:numRef>
              <c:f>'Английск-9 диаграмма по районам'!$T$5:$T$127</c:f>
              <c:numCache>
                <c:formatCode>0,00</c:formatCode>
                <c:ptCount val="123"/>
                <c:pt idx="0">
                  <c:v>5</c:v>
                </c:pt>
                <c:pt idx="1">
                  <c:v>4.2</c:v>
                </c:pt>
                <c:pt idx="2">
                  <c:v>4</c:v>
                </c:pt>
                <c:pt idx="3">
                  <c:v>3.5</c:v>
                </c:pt>
                <c:pt idx="4">
                  <c:v>5</c:v>
                </c:pt>
                <c:pt idx="5">
                  <c:v>3.5</c:v>
                </c:pt>
                <c:pt idx="7">
                  <c:v>5</c:v>
                </c:pt>
                <c:pt idx="10">
                  <c:v>4.45</c:v>
                </c:pt>
                <c:pt idx="11">
                  <c:v>4.3</c:v>
                </c:pt>
                <c:pt idx="12">
                  <c:v>4.5</c:v>
                </c:pt>
                <c:pt idx="13">
                  <c:v>4.3</c:v>
                </c:pt>
                <c:pt idx="14">
                  <c:v>4.5999999999999996</c:v>
                </c:pt>
                <c:pt idx="15">
                  <c:v>5</c:v>
                </c:pt>
                <c:pt idx="16">
                  <c:v>4</c:v>
                </c:pt>
                <c:pt idx="25">
                  <c:v>3.04</c:v>
                </c:pt>
                <c:pt idx="26">
                  <c:v>3.9</c:v>
                </c:pt>
                <c:pt idx="27">
                  <c:v>4.3</c:v>
                </c:pt>
                <c:pt idx="29">
                  <c:v>0</c:v>
                </c:pt>
                <c:pt idx="43">
                  <c:v>3</c:v>
                </c:pt>
                <c:pt idx="44">
                  <c:v>4</c:v>
                </c:pt>
                <c:pt idx="45">
                  <c:v>4.4777777777777779</c:v>
                </c:pt>
                <c:pt idx="46">
                  <c:v>4.0999999999999996</c:v>
                </c:pt>
                <c:pt idx="47">
                  <c:v>4.5</c:v>
                </c:pt>
                <c:pt idx="48">
                  <c:v>4.7</c:v>
                </c:pt>
                <c:pt idx="49">
                  <c:v>4.5</c:v>
                </c:pt>
                <c:pt idx="50">
                  <c:v>4.5</c:v>
                </c:pt>
                <c:pt idx="52">
                  <c:v>5</c:v>
                </c:pt>
                <c:pt idx="54">
                  <c:v>3</c:v>
                </c:pt>
                <c:pt idx="57">
                  <c:v>5</c:v>
                </c:pt>
                <c:pt idx="62">
                  <c:v>5</c:v>
                </c:pt>
                <c:pt idx="64">
                  <c:v>3.6666666666666665</c:v>
                </c:pt>
                <c:pt idx="66">
                  <c:v>5</c:v>
                </c:pt>
                <c:pt idx="67">
                  <c:v>4</c:v>
                </c:pt>
                <c:pt idx="68">
                  <c:v>2</c:v>
                </c:pt>
                <c:pt idx="81">
                  <c:v>4.2555555555555555</c:v>
                </c:pt>
                <c:pt idx="82">
                  <c:v>3</c:v>
                </c:pt>
                <c:pt idx="84">
                  <c:v>4.3</c:v>
                </c:pt>
                <c:pt idx="91">
                  <c:v>5</c:v>
                </c:pt>
                <c:pt idx="98">
                  <c:v>4</c:v>
                </c:pt>
                <c:pt idx="103">
                  <c:v>4.5</c:v>
                </c:pt>
                <c:pt idx="104">
                  <c:v>4</c:v>
                </c:pt>
                <c:pt idx="107">
                  <c:v>5</c:v>
                </c:pt>
                <c:pt idx="108">
                  <c:v>4.7</c:v>
                </c:pt>
                <c:pt idx="109">
                  <c:v>3.8</c:v>
                </c:pt>
                <c:pt idx="112">
                  <c:v>4.2</c:v>
                </c:pt>
                <c:pt idx="118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7088"/>
        <c:axId val="82559360"/>
      </c:lineChart>
      <c:catAx>
        <c:axId val="8253708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59360"/>
        <c:crosses val="autoZero"/>
        <c:auto val="1"/>
        <c:lblAlgn val="ctr"/>
        <c:lblOffset val="100"/>
        <c:noMultiLvlLbl val="0"/>
      </c:catAx>
      <c:valAx>
        <c:axId val="825593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537088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8532444365535"/>
          <c:y val="1.3267980194214405E-2"/>
          <c:w val="0.70961655904828802"/>
          <c:h val="4.2834777488566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 Английский язык  ОГЭ  2019-2018-2017-2016-2015</a:t>
            </a:r>
            <a:endParaRPr lang="ru-RU"/>
          </a:p>
        </c:rich>
      </c:tx>
      <c:layout>
        <c:manualLayout>
          <c:xMode val="edge"/>
          <c:yMode val="edge"/>
          <c:x val="3.3906433542203004E-2"/>
          <c:y val="1.19231647557253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374833222557724E-2"/>
          <c:y val="8.361026558119336E-2"/>
          <c:w val="0.97594463488808114"/>
          <c:h val="0.57796111385645299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диаграмма'!$E$5:$E$127</c:f>
              <c:numCache>
                <c:formatCode>Основной</c:formatCode>
                <c:ptCount val="123"/>
                <c:pt idx="0">
                  <c:v>4.34</c:v>
                </c:pt>
                <c:pt idx="1">
                  <c:v>4.34</c:v>
                </c:pt>
                <c:pt idx="2">
                  <c:v>4.34</c:v>
                </c:pt>
                <c:pt idx="3">
                  <c:v>4.34</c:v>
                </c:pt>
                <c:pt idx="4">
                  <c:v>4.34</c:v>
                </c:pt>
                <c:pt idx="5">
                  <c:v>4.34</c:v>
                </c:pt>
                <c:pt idx="6">
                  <c:v>4.34</c:v>
                </c:pt>
                <c:pt idx="7">
                  <c:v>4.34</c:v>
                </c:pt>
                <c:pt idx="8">
                  <c:v>4.34</c:v>
                </c:pt>
                <c:pt idx="9">
                  <c:v>4.34</c:v>
                </c:pt>
                <c:pt idx="10">
                  <c:v>4.34</c:v>
                </c:pt>
                <c:pt idx="11">
                  <c:v>4.34</c:v>
                </c:pt>
                <c:pt idx="12">
                  <c:v>4.34</c:v>
                </c:pt>
                <c:pt idx="13">
                  <c:v>4.34</c:v>
                </c:pt>
                <c:pt idx="14">
                  <c:v>4.34</c:v>
                </c:pt>
                <c:pt idx="15">
                  <c:v>4.34</c:v>
                </c:pt>
                <c:pt idx="16">
                  <c:v>4.34</c:v>
                </c:pt>
                <c:pt idx="17">
                  <c:v>4.34</c:v>
                </c:pt>
                <c:pt idx="18">
                  <c:v>4.34</c:v>
                </c:pt>
                <c:pt idx="19">
                  <c:v>4.34</c:v>
                </c:pt>
                <c:pt idx="20">
                  <c:v>4.34</c:v>
                </c:pt>
                <c:pt idx="21">
                  <c:v>4.34</c:v>
                </c:pt>
                <c:pt idx="22">
                  <c:v>4.34</c:v>
                </c:pt>
                <c:pt idx="23">
                  <c:v>4.34</c:v>
                </c:pt>
                <c:pt idx="24">
                  <c:v>4.34</c:v>
                </c:pt>
                <c:pt idx="25">
                  <c:v>4.34</c:v>
                </c:pt>
                <c:pt idx="26">
                  <c:v>4.34</c:v>
                </c:pt>
                <c:pt idx="27">
                  <c:v>4.34</c:v>
                </c:pt>
                <c:pt idx="28">
                  <c:v>4.34</c:v>
                </c:pt>
                <c:pt idx="29">
                  <c:v>4.34</c:v>
                </c:pt>
                <c:pt idx="30">
                  <c:v>4.34</c:v>
                </c:pt>
                <c:pt idx="31">
                  <c:v>4.34</c:v>
                </c:pt>
                <c:pt idx="32">
                  <c:v>4.34</c:v>
                </c:pt>
                <c:pt idx="33">
                  <c:v>4.34</c:v>
                </c:pt>
                <c:pt idx="34">
                  <c:v>4.34</c:v>
                </c:pt>
                <c:pt idx="35">
                  <c:v>4.34</c:v>
                </c:pt>
                <c:pt idx="36">
                  <c:v>4.34</c:v>
                </c:pt>
                <c:pt idx="37">
                  <c:v>4.34</c:v>
                </c:pt>
                <c:pt idx="38">
                  <c:v>4.34</c:v>
                </c:pt>
                <c:pt idx="39">
                  <c:v>4.34</c:v>
                </c:pt>
                <c:pt idx="40">
                  <c:v>4.34</c:v>
                </c:pt>
                <c:pt idx="41">
                  <c:v>4.34</c:v>
                </c:pt>
                <c:pt idx="42">
                  <c:v>4.34</c:v>
                </c:pt>
                <c:pt idx="43">
                  <c:v>4.34</c:v>
                </c:pt>
                <c:pt idx="44">
                  <c:v>4.34</c:v>
                </c:pt>
                <c:pt idx="45">
                  <c:v>4.34</c:v>
                </c:pt>
                <c:pt idx="46">
                  <c:v>4.34</c:v>
                </c:pt>
                <c:pt idx="47">
                  <c:v>4.34</c:v>
                </c:pt>
                <c:pt idx="48">
                  <c:v>4.34</c:v>
                </c:pt>
                <c:pt idx="49">
                  <c:v>4.34</c:v>
                </c:pt>
                <c:pt idx="50">
                  <c:v>4.34</c:v>
                </c:pt>
                <c:pt idx="51">
                  <c:v>4.34</c:v>
                </c:pt>
                <c:pt idx="52">
                  <c:v>4.34</c:v>
                </c:pt>
                <c:pt idx="53">
                  <c:v>4.34</c:v>
                </c:pt>
                <c:pt idx="54">
                  <c:v>4.34</c:v>
                </c:pt>
                <c:pt idx="55">
                  <c:v>4.34</c:v>
                </c:pt>
                <c:pt idx="56">
                  <c:v>4.34</c:v>
                </c:pt>
                <c:pt idx="57">
                  <c:v>4.34</c:v>
                </c:pt>
                <c:pt idx="58">
                  <c:v>4.34</c:v>
                </c:pt>
                <c:pt idx="59">
                  <c:v>4.34</c:v>
                </c:pt>
                <c:pt idx="60">
                  <c:v>4.34</c:v>
                </c:pt>
                <c:pt idx="61">
                  <c:v>4.34</c:v>
                </c:pt>
                <c:pt idx="62">
                  <c:v>4.34</c:v>
                </c:pt>
                <c:pt idx="63">
                  <c:v>4.34</c:v>
                </c:pt>
                <c:pt idx="64">
                  <c:v>4.34</c:v>
                </c:pt>
                <c:pt idx="65">
                  <c:v>4.34</c:v>
                </c:pt>
                <c:pt idx="66">
                  <c:v>4.34</c:v>
                </c:pt>
                <c:pt idx="67">
                  <c:v>4.34</c:v>
                </c:pt>
                <c:pt idx="68">
                  <c:v>4.34</c:v>
                </c:pt>
                <c:pt idx="69">
                  <c:v>4.34</c:v>
                </c:pt>
                <c:pt idx="70">
                  <c:v>4.34</c:v>
                </c:pt>
                <c:pt idx="71">
                  <c:v>4.34</c:v>
                </c:pt>
                <c:pt idx="72">
                  <c:v>4.34</c:v>
                </c:pt>
                <c:pt idx="73">
                  <c:v>4.34</c:v>
                </c:pt>
                <c:pt idx="74">
                  <c:v>4.34</c:v>
                </c:pt>
                <c:pt idx="75">
                  <c:v>4.34</c:v>
                </c:pt>
                <c:pt idx="76">
                  <c:v>4.34</c:v>
                </c:pt>
                <c:pt idx="77">
                  <c:v>4.34</c:v>
                </c:pt>
                <c:pt idx="78">
                  <c:v>4.34</c:v>
                </c:pt>
                <c:pt idx="79">
                  <c:v>4.34</c:v>
                </c:pt>
                <c:pt idx="80">
                  <c:v>4.34</c:v>
                </c:pt>
                <c:pt idx="81">
                  <c:v>4.34</c:v>
                </c:pt>
                <c:pt idx="82">
                  <c:v>4.34</c:v>
                </c:pt>
                <c:pt idx="83">
                  <c:v>4.34</c:v>
                </c:pt>
                <c:pt idx="84">
                  <c:v>4.34</c:v>
                </c:pt>
                <c:pt idx="85">
                  <c:v>4.34</c:v>
                </c:pt>
                <c:pt idx="86">
                  <c:v>4.34</c:v>
                </c:pt>
                <c:pt idx="87">
                  <c:v>4.34</c:v>
                </c:pt>
                <c:pt idx="88">
                  <c:v>4.34</c:v>
                </c:pt>
                <c:pt idx="89">
                  <c:v>4.34</c:v>
                </c:pt>
                <c:pt idx="90">
                  <c:v>4.34</c:v>
                </c:pt>
                <c:pt idx="91">
                  <c:v>4.34</c:v>
                </c:pt>
                <c:pt idx="92">
                  <c:v>4.34</c:v>
                </c:pt>
                <c:pt idx="93">
                  <c:v>4.34</c:v>
                </c:pt>
                <c:pt idx="94">
                  <c:v>4.34</c:v>
                </c:pt>
                <c:pt idx="95">
                  <c:v>4.34</c:v>
                </c:pt>
                <c:pt idx="96">
                  <c:v>4.34</c:v>
                </c:pt>
                <c:pt idx="97">
                  <c:v>4.34</c:v>
                </c:pt>
                <c:pt idx="98">
                  <c:v>4.34</c:v>
                </c:pt>
                <c:pt idx="99">
                  <c:v>4.34</c:v>
                </c:pt>
                <c:pt idx="100">
                  <c:v>4.34</c:v>
                </c:pt>
                <c:pt idx="101">
                  <c:v>4.34</c:v>
                </c:pt>
                <c:pt idx="102">
                  <c:v>4.34</c:v>
                </c:pt>
                <c:pt idx="103">
                  <c:v>4.34</c:v>
                </c:pt>
                <c:pt idx="104">
                  <c:v>4.34</c:v>
                </c:pt>
                <c:pt idx="105">
                  <c:v>4.34</c:v>
                </c:pt>
                <c:pt idx="106">
                  <c:v>4.34</c:v>
                </c:pt>
                <c:pt idx="107">
                  <c:v>4.34</c:v>
                </c:pt>
                <c:pt idx="108">
                  <c:v>4.34</c:v>
                </c:pt>
                <c:pt idx="109">
                  <c:v>4.34</c:v>
                </c:pt>
                <c:pt idx="110">
                  <c:v>4.34</c:v>
                </c:pt>
                <c:pt idx="111">
                  <c:v>4.34</c:v>
                </c:pt>
                <c:pt idx="112">
                  <c:v>4.34</c:v>
                </c:pt>
                <c:pt idx="113">
                  <c:v>4.34</c:v>
                </c:pt>
                <c:pt idx="114">
                  <c:v>4.34</c:v>
                </c:pt>
                <c:pt idx="115">
                  <c:v>4.34</c:v>
                </c:pt>
                <c:pt idx="116">
                  <c:v>4.34</c:v>
                </c:pt>
                <c:pt idx="117">
                  <c:v>4.34</c:v>
                </c:pt>
                <c:pt idx="118">
                  <c:v>4.34</c:v>
                </c:pt>
                <c:pt idx="119">
                  <c:v>4.34</c:v>
                </c:pt>
                <c:pt idx="120">
                  <c:v>4.34</c:v>
                </c:pt>
                <c:pt idx="121">
                  <c:v>4.34</c:v>
                </c:pt>
                <c:pt idx="122">
                  <c:v>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60206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диаграмма'!$D$5:$D$127</c:f>
              <c:numCache>
                <c:formatCode>0,00</c:formatCode>
                <c:ptCount val="123"/>
                <c:pt idx="0">
                  <c:v>4.71</c:v>
                </c:pt>
                <c:pt idx="1">
                  <c:v>4.1862499999999994</c:v>
                </c:pt>
                <c:pt idx="2">
                  <c:v>4.75</c:v>
                </c:pt>
                <c:pt idx="3">
                  <c:v>4.45</c:v>
                </c:pt>
                <c:pt idx="4">
                  <c:v>4.3600000000000003</c:v>
                </c:pt>
                <c:pt idx="5">
                  <c:v>4.18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3.75</c:v>
                </c:pt>
                <c:pt idx="10">
                  <c:v>4.0330769230769237</c:v>
                </c:pt>
                <c:pt idx="11">
                  <c:v>4.7</c:v>
                </c:pt>
                <c:pt idx="12">
                  <c:v>4.6500000000000004</c:v>
                </c:pt>
                <c:pt idx="13">
                  <c:v>4.4000000000000004</c:v>
                </c:pt>
                <c:pt idx="14">
                  <c:v>4.2</c:v>
                </c:pt>
                <c:pt idx="15">
                  <c:v>4.18</c:v>
                </c:pt>
                <c:pt idx="16">
                  <c:v>4.17</c:v>
                </c:pt>
                <c:pt idx="17">
                  <c:v>4.13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3.5</c:v>
                </c:pt>
                <c:pt idx="22">
                  <c:v>3.5</c:v>
                </c:pt>
                <c:pt idx="23">
                  <c:v>3</c:v>
                </c:pt>
                <c:pt idx="25">
                  <c:v>4.0679999999999996</c:v>
                </c:pt>
                <c:pt idx="26">
                  <c:v>4.63</c:v>
                </c:pt>
                <c:pt idx="27">
                  <c:v>4.55</c:v>
                </c:pt>
                <c:pt idx="28">
                  <c:v>4.5</c:v>
                </c:pt>
                <c:pt idx="29">
                  <c:v>4.5</c:v>
                </c:pt>
                <c:pt idx="30">
                  <c:v>4.29</c:v>
                </c:pt>
                <c:pt idx="31">
                  <c:v>4.29</c:v>
                </c:pt>
                <c:pt idx="32">
                  <c:v>4.25</c:v>
                </c:pt>
                <c:pt idx="33">
                  <c:v>4.13</c:v>
                </c:pt>
                <c:pt idx="34">
                  <c:v>4</c:v>
                </c:pt>
                <c:pt idx="35">
                  <c:v>4</c:v>
                </c:pt>
                <c:pt idx="36">
                  <c:v>3.82</c:v>
                </c:pt>
                <c:pt idx="37">
                  <c:v>3.8</c:v>
                </c:pt>
                <c:pt idx="38">
                  <c:v>3.5</c:v>
                </c:pt>
                <c:pt idx="39">
                  <c:v>3.43</c:v>
                </c:pt>
                <c:pt idx="40">
                  <c:v>3.33</c:v>
                </c:pt>
                <c:pt idx="45">
                  <c:v>4.2052941176470595</c:v>
                </c:pt>
                <c:pt idx="46">
                  <c:v>5</c:v>
                </c:pt>
                <c:pt idx="47">
                  <c:v>5</c:v>
                </c:pt>
                <c:pt idx="48">
                  <c:v>4.67</c:v>
                </c:pt>
                <c:pt idx="49">
                  <c:v>4.5999999999999996</c:v>
                </c:pt>
                <c:pt idx="50">
                  <c:v>4.57</c:v>
                </c:pt>
                <c:pt idx="51">
                  <c:v>4.53</c:v>
                </c:pt>
                <c:pt idx="52">
                  <c:v>4.5</c:v>
                </c:pt>
                <c:pt idx="53">
                  <c:v>4.45</c:v>
                </c:pt>
                <c:pt idx="54">
                  <c:v>4.4400000000000004</c:v>
                </c:pt>
                <c:pt idx="55">
                  <c:v>4.2300000000000004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3.5</c:v>
                </c:pt>
                <c:pt idx="61">
                  <c:v>3</c:v>
                </c:pt>
                <c:pt idx="62">
                  <c:v>3</c:v>
                </c:pt>
                <c:pt idx="64">
                  <c:v>4.3171428571428567</c:v>
                </c:pt>
                <c:pt idx="65">
                  <c:v>4.57</c:v>
                </c:pt>
                <c:pt idx="66">
                  <c:v>4.53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4.4000000000000004</c:v>
                </c:pt>
                <c:pt idx="74">
                  <c:v>4.3600000000000003</c:v>
                </c:pt>
                <c:pt idx="75">
                  <c:v>4.25</c:v>
                </c:pt>
                <c:pt idx="76">
                  <c:v>4</c:v>
                </c:pt>
                <c:pt idx="77">
                  <c:v>4</c:v>
                </c:pt>
                <c:pt idx="78">
                  <c:v>3.33</c:v>
                </c:pt>
                <c:pt idx="81">
                  <c:v>4.1372413793103453</c:v>
                </c:pt>
                <c:pt idx="82">
                  <c:v>4.83</c:v>
                </c:pt>
                <c:pt idx="83">
                  <c:v>4.67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4.4800000000000004</c:v>
                </c:pt>
                <c:pt idx="88">
                  <c:v>4.46</c:v>
                </c:pt>
                <c:pt idx="89">
                  <c:v>4.41</c:v>
                </c:pt>
                <c:pt idx="90">
                  <c:v>4.38</c:v>
                </c:pt>
                <c:pt idx="91">
                  <c:v>4.3499999999999996</c:v>
                </c:pt>
                <c:pt idx="92">
                  <c:v>4.33</c:v>
                </c:pt>
                <c:pt idx="93">
                  <c:v>4.33</c:v>
                </c:pt>
                <c:pt idx="94">
                  <c:v>4.28</c:v>
                </c:pt>
                <c:pt idx="95">
                  <c:v>4.25</c:v>
                </c:pt>
                <c:pt idx="96">
                  <c:v>4.1900000000000004</c:v>
                </c:pt>
                <c:pt idx="97">
                  <c:v>4.0999999999999996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3.75</c:v>
                </c:pt>
                <c:pt idx="107">
                  <c:v>3.67</c:v>
                </c:pt>
                <c:pt idx="108">
                  <c:v>3.5</c:v>
                </c:pt>
                <c:pt idx="109">
                  <c:v>3.5</c:v>
                </c:pt>
                <c:pt idx="110">
                  <c:v>3</c:v>
                </c:pt>
                <c:pt idx="112">
                  <c:v>4.1814285714285715</c:v>
                </c:pt>
                <c:pt idx="113">
                  <c:v>4.8600000000000003</c:v>
                </c:pt>
                <c:pt idx="114">
                  <c:v>4.5</c:v>
                </c:pt>
                <c:pt idx="115">
                  <c:v>4.49</c:v>
                </c:pt>
                <c:pt idx="116">
                  <c:v>4.47</c:v>
                </c:pt>
                <c:pt idx="117">
                  <c:v>4</c:v>
                </c:pt>
                <c:pt idx="118">
                  <c:v>3.95</c:v>
                </c:pt>
                <c:pt idx="11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E90C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диаграмма'!$I$5:$I$127</c:f>
              <c:numCache>
                <c:formatCode>Основной</c:formatCode>
                <c:ptCount val="123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4.2300000000000004</c:v>
                </c:pt>
                <c:pt idx="7">
                  <c:v>4.2300000000000004</c:v>
                </c:pt>
                <c:pt idx="8">
                  <c:v>4.2300000000000004</c:v>
                </c:pt>
                <c:pt idx="9">
                  <c:v>4.2300000000000004</c:v>
                </c:pt>
                <c:pt idx="10">
                  <c:v>4.2300000000000004</c:v>
                </c:pt>
                <c:pt idx="11">
                  <c:v>4.2300000000000004</c:v>
                </c:pt>
                <c:pt idx="12">
                  <c:v>4.2300000000000004</c:v>
                </c:pt>
                <c:pt idx="13">
                  <c:v>4.2300000000000004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4.2300000000000004</c:v>
                </c:pt>
                <c:pt idx="17">
                  <c:v>4.2300000000000004</c:v>
                </c:pt>
                <c:pt idx="18">
                  <c:v>4.2300000000000004</c:v>
                </c:pt>
                <c:pt idx="19">
                  <c:v>4.2300000000000004</c:v>
                </c:pt>
                <c:pt idx="20">
                  <c:v>4.2300000000000004</c:v>
                </c:pt>
                <c:pt idx="21">
                  <c:v>4.2300000000000004</c:v>
                </c:pt>
                <c:pt idx="22">
                  <c:v>4.2300000000000004</c:v>
                </c:pt>
                <c:pt idx="23">
                  <c:v>4.2300000000000004</c:v>
                </c:pt>
                <c:pt idx="24">
                  <c:v>4.2300000000000004</c:v>
                </c:pt>
                <c:pt idx="25">
                  <c:v>4.2300000000000004</c:v>
                </c:pt>
                <c:pt idx="26">
                  <c:v>4.2300000000000004</c:v>
                </c:pt>
                <c:pt idx="27">
                  <c:v>4.2300000000000004</c:v>
                </c:pt>
                <c:pt idx="28">
                  <c:v>4.2300000000000004</c:v>
                </c:pt>
                <c:pt idx="29">
                  <c:v>4.2300000000000004</c:v>
                </c:pt>
                <c:pt idx="30">
                  <c:v>4.2300000000000004</c:v>
                </c:pt>
                <c:pt idx="31">
                  <c:v>4.2300000000000004</c:v>
                </c:pt>
                <c:pt idx="32">
                  <c:v>4.2300000000000004</c:v>
                </c:pt>
                <c:pt idx="33">
                  <c:v>4.2300000000000004</c:v>
                </c:pt>
                <c:pt idx="34">
                  <c:v>4.2300000000000004</c:v>
                </c:pt>
                <c:pt idx="35">
                  <c:v>4.2300000000000004</c:v>
                </c:pt>
                <c:pt idx="36">
                  <c:v>4.2300000000000004</c:v>
                </c:pt>
                <c:pt idx="37">
                  <c:v>4.2300000000000004</c:v>
                </c:pt>
                <c:pt idx="38">
                  <c:v>4.2300000000000004</c:v>
                </c:pt>
                <c:pt idx="39">
                  <c:v>4.2300000000000004</c:v>
                </c:pt>
                <c:pt idx="40">
                  <c:v>4.2300000000000004</c:v>
                </c:pt>
                <c:pt idx="41">
                  <c:v>4.2300000000000004</c:v>
                </c:pt>
                <c:pt idx="42">
                  <c:v>4.2300000000000004</c:v>
                </c:pt>
                <c:pt idx="43">
                  <c:v>4.2300000000000004</c:v>
                </c:pt>
                <c:pt idx="44">
                  <c:v>4.2300000000000004</c:v>
                </c:pt>
                <c:pt idx="45">
                  <c:v>4.2300000000000004</c:v>
                </c:pt>
                <c:pt idx="46">
                  <c:v>4.2300000000000004</c:v>
                </c:pt>
                <c:pt idx="47">
                  <c:v>4.2300000000000004</c:v>
                </c:pt>
                <c:pt idx="48">
                  <c:v>4.2300000000000004</c:v>
                </c:pt>
                <c:pt idx="49">
                  <c:v>4.2300000000000004</c:v>
                </c:pt>
                <c:pt idx="50">
                  <c:v>4.2300000000000004</c:v>
                </c:pt>
                <c:pt idx="51">
                  <c:v>4.2300000000000004</c:v>
                </c:pt>
                <c:pt idx="52">
                  <c:v>4.2300000000000004</c:v>
                </c:pt>
                <c:pt idx="53">
                  <c:v>4.2300000000000004</c:v>
                </c:pt>
                <c:pt idx="54">
                  <c:v>4.2300000000000004</c:v>
                </c:pt>
                <c:pt idx="55">
                  <c:v>4.2300000000000004</c:v>
                </c:pt>
                <c:pt idx="56">
                  <c:v>4.2300000000000004</c:v>
                </c:pt>
                <c:pt idx="57">
                  <c:v>4.2300000000000004</c:v>
                </c:pt>
                <c:pt idx="58">
                  <c:v>4.2300000000000004</c:v>
                </c:pt>
                <c:pt idx="59">
                  <c:v>4.2300000000000004</c:v>
                </c:pt>
                <c:pt idx="60">
                  <c:v>4.2300000000000004</c:v>
                </c:pt>
                <c:pt idx="61">
                  <c:v>4.2300000000000004</c:v>
                </c:pt>
                <c:pt idx="62">
                  <c:v>4.2300000000000004</c:v>
                </c:pt>
                <c:pt idx="63">
                  <c:v>4.2300000000000004</c:v>
                </c:pt>
                <c:pt idx="64">
                  <c:v>4.2300000000000004</c:v>
                </c:pt>
                <c:pt idx="65">
                  <c:v>4.2300000000000004</c:v>
                </c:pt>
                <c:pt idx="66">
                  <c:v>4.2300000000000004</c:v>
                </c:pt>
                <c:pt idx="67">
                  <c:v>4.2300000000000004</c:v>
                </c:pt>
                <c:pt idx="68">
                  <c:v>4.2300000000000004</c:v>
                </c:pt>
                <c:pt idx="69">
                  <c:v>4.2300000000000004</c:v>
                </c:pt>
                <c:pt idx="70">
                  <c:v>4.2300000000000004</c:v>
                </c:pt>
                <c:pt idx="71">
                  <c:v>4.2300000000000004</c:v>
                </c:pt>
                <c:pt idx="72">
                  <c:v>4.2300000000000004</c:v>
                </c:pt>
                <c:pt idx="73">
                  <c:v>4.2300000000000004</c:v>
                </c:pt>
                <c:pt idx="74">
                  <c:v>4.2300000000000004</c:v>
                </c:pt>
                <c:pt idx="75">
                  <c:v>4.2300000000000004</c:v>
                </c:pt>
                <c:pt idx="76">
                  <c:v>4.2300000000000004</c:v>
                </c:pt>
                <c:pt idx="77">
                  <c:v>4.2300000000000004</c:v>
                </c:pt>
                <c:pt idx="78">
                  <c:v>4.2300000000000004</c:v>
                </c:pt>
                <c:pt idx="79">
                  <c:v>4.2300000000000004</c:v>
                </c:pt>
                <c:pt idx="80">
                  <c:v>4.2300000000000004</c:v>
                </c:pt>
                <c:pt idx="81">
                  <c:v>4.2300000000000004</c:v>
                </c:pt>
                <c:pt idx="82">
                  <c:v>4.2300000000000004</c:v>
                </c:pt>
                <c:pt idx="83">
                  <c:v>4.2300000000000004</c:v>
                </c:pt>
                <c:pt idx="84">
                  <c:v>4.2300000000000004</c:v>
                </c:pt>
                <c:pt idx="85">
                  <c:v>4.2300000000000004</c:v>
                </c:pt>
                <c:pt idx="86">
                  <c:v>4.2300000000000004</c:v>
                </c:pt>
                <c:pt idx="87">
                  <c:v>4.2300000000000004</c:v>
                </c:pt>
                <c:pt idx="88">
                  <c:v>4.2300000000000004</c:v>
                </c:pt>
                <c:pt idx="89">
                  <c:v>4.2300000000000004</c:v>
                </c:pt>
                <c:pt idx="90">
                  <c:v>4.2300000000000004</c:v>
                </c:pt>
                <c:pt idx="91">
                  <c:v>4.2300000000000004</c:v>
                </c:pt>
                <c:pt idx="92">
                  <c:v>4.2300000000000004</c:v>
                </c:pt>
                <c:pt idx="93">
                  <c:v>4.2300000000000004</c:v>
                </c:pt>
                <c:pt idx="94">
                  <c:v>4.2300000000000004</c:v>
                </c:pt>
                <c:pt idx="95">
                  <c:v>4.2300000000000004</c:v>
                </c:pt>
                <c:pt idx="96">
                  <c:v>4.2300000000000004</c:v>
                </c:pt>
                <c:pt idx="97">
                  <c:v>4.2300000000000004</c:v>
                </c:pt>
                <c:pt idx="98">
                  <c:v>4.2300000000000004</c:v>
                </c:pt>
                <c:pt idx="99">
                  <c:v>4.2300000000000004</c:v>
                </c:pt>
                <c:pt idx="100">
                  <c:v>4.2300000000000004</c:v>
                </c:pt>
                <c:pt idx="101">
                  <c:v>4.2300000000000004</c:v>
                </c:pt>
                <c:pt idx="102">
                  <c:v>4.2300000000000004</c:v>
                </c:pt>
                <c:pt idx="103">
                  <c:v>4.2300000000000004</c:v>
                </c:pt>
                <c:pt idx="104">
                  <c:v>4.2300000000000004</c:v>
                </c:pt>
                <c:pt idx="105">
                  <c:v>4.2300000000000004</c:v>
                </c:pt>
                <c:pt idx="106">
                  <c:v>4.2300000000000004</c:v>
                </c:pt>
                <c:pt idx="107">
                  <c:v>4.2300000000000004</c:v>
                </c:pt>
                <c:pt idx="108">
                  <c:v>4.2300000000000004</c:v>
                </c:pt>
                <c:pt idx="109">
                  <c:v>4.2300000000000004</c:v>
                </c:pt>
                <c:pt idx="110">
                  <c:v>4.2300000000000004</c:v>
                </c:pt>
                <c:pt idx="111">
                  <c:v>4.2300000000000004</c:v>
                </c:pt>
                <c:pt idx="112">
                  <c:v>4.2300000000000004</c:v>
                </c:pt>
                <c:pt idx="113">
                  <c:v>4.2300000000000004</c:v>
                </c:pt>
                <c:pt idx="114">
                  <c:v>4.2300000000000004</c:v>
                </c:pt>
                <c:pt idx="115">
                  <c:v>4.2300000000000004</c:v>
                </c:pt>
                <c:pt idx="116">
                  <c:v>4.2300000000000004</c:v>
                </c:pt>
                <c:pt idx="117">
                  <c:v>4.2300000000000004</c:v>
                </c:pt>
                <c:pt idx="118">
                  <c:v>4.2300000000000004</c:v>
                </c:pt>
                <c:pt idx="119">
                  <c:v>4.2300000000000004</c:v>
                </c:pt>
                <c:pt idx="120">
                  <c:v>4.2300000000000004</c:v>
                </c:pt>
                <c:pt idx="121">
                  <c:v>4.2300000000000004</c:v>
                </c:pt>
                <c:pt idx="122">
                  <c:v>4.2300000000000004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диаграмма'!$H$5:$H$127</c:f>
              <c:numCache>
                <c:formatCode>0,00</c:formatCode>
                <c:ptCount val="123"/>
                <c:pt idx="0">
                  <c:v>4.8499999999999996</c:v>
                </c:pt>
                <c:pt idx="1">
                  <c:v>4.1616013071895424</c:v>
                </c:pt>
                <c:pt idx="2">
                  <c:v>4.5</c:v>
                </c:pt>
                <c:pt idx="3">
                  <c:v>4.4705882352941178</c:v>
                </c:pt>
                <c:pt idx="4">
                  <c:v>4.2222222222222223</c:v>
                </c:pt>
                <c:pt idx="5">
                  <c:v>4.0999999999999996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4.1590277777777773</c:v>
                </c:pt>
                <c:pt idx="11">
                  <c:v>4.5</c:v>
                </c:pt>
                <c:pt idx="12">
                  <c:v>4.0333333333333332</c:v>
                </c:pt>
                <c:pt idx="13">
                  <c:v>4.2857142857142856</c:v>
                </c:pt>
                <c:pt idx="14">
                  <c:v>5</c:v>
                </c:pt>
                <c:pt idx="15">
                  <c:v>4.1428571428571432</c:v>
                </c:pt>
                <c:pt idx="16">
                  <c:v>4.375</c:v>
                </c:pt>
                <c:pt idx="17">
                  <c:v>4.0714285714285712</c:v>
                </c:pt>
                <c:pt idx="18">
                  <c:v>4</c:v>
                </c:pt>
                <c:pt idx="19">
                  <c:v>3.5</c:v>
                </c:pt>
                <c:pt idx="20">
                  <c:v>3</c:v>
                </c:pt>
                <c:pt idx="22">
                  <c:v>4</c:v>
                </c:pt>
                <c:pt idx="23">
                  <c:v>5</c:v>
                </c:pt>
                <c:pt idx="25">
                  <c:v>3.9001424501424506</c:v>
                </c:pt>
                <c:pt idx="26">
                  <c:v>3.3333333333333335</c:v>
                </c:pt>
                <c:pt idx="27">
                  <c:v>4.5999999999999996</c:v>
                </c:pt>
                <c:pt idx="28">
                  <c:v>4.3076923076923075</c:v>
                </c:pt>
                <c:pt idx="30">
                  <c:v>4.5</c:v>
                </c:pt>
                <c:pt idx="31">
                  <c:v>4.4000000000000004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3.3333333333333335</c:v>
                </c:pt>
                <c:pt idx="39">
                  <c:v>3.7777777777777777</c:v>
                </c:pt>
                <c:pt idx="41">
                  <c:v>5</c:v>
                </c:pt>
                <c:pt idx="43">
                  <c:v>4.25</c:v>
                </c:pt>
                <c:pt idx="44">
                  <c:v>3</c:v>
                </c:pt>
                <c:pt idx="45">
                  <c:v>4.1279328236775035</c:v>
                </c:pt>
                <c:pt idx="46">
                  <c:v>5</c:v>
                </c:pt>
                <c:pt idx="48">
                  <c:v>4</c:v>
                </c:pt>
                <c:pt idx="49">
                  <c:v>4.8</c:v>
                </c:pt>
                <c:pt idx="50">
                  <c:v>4.3829787234042552</c:v>
                </c:pt>
                <c:pt idx="51">
                  <c:v>4</c:v>
                </c:pt>
                <c:pt idx="53">
                  <c:v>4.5277777777777777</c:v>
                </c:pt>
                <c:pt idx="54">
                  <c:v>4.3636363636363633</c:v>
                </c:pt>
                <c:pt idx="55">
                  <c:v>4</c:v>
                </c:pt>
                <c:pt idx="56">
                  <c:v>4.666666666666667</c:v>
                </c:pt>
                <c:pt idx="57">
                  <c:v>4.25</c:v>
                </c:pt>
                <c:pt idx="60">
                  <c:v>3</c:v>
                </c:pt>
                <c:pt idx="61">
                  <c:v>3.8</c:v>
                </c:pt>
                <c:pt idx="62">
                  <c:v>4</c:v>
                </c:pt>
                <c:pt idx="63">
                  <c:v>3</c:v>
                </c:pt>
                <c:pt idx="64">
                  <c:v>4.3353823953823962</c:v>
                </c:pt>
                <c:pt idx="65">
                  <c:v>4.4545454545454541</c:v>
                </c:pt>
                <c:pt idx="66">
                  <c:v>4.333333333333333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4.5</c:v>
                </c:pt>
                <c:pt idx="71">
                  <c:v>4.25</c:v>
                </c:pt>
                <c:pt idx="72">
                  <c:v>3.6</c:v>
                </c:pt>
                <c:pt idx="73">
                  <c:v>4</c:v>
                </c:pt>
                <c:pt idx="74">
                  <c:v>4.1428571428571432</c:v>
                </c:pt>
                <c:pt idx="75">
                  <c:v>4.25</c:v>
                </c:pt>
                <c:pt idx="76">
                  <c:v>4</c:v>
                </c:pt>
                <c:pt idx="77">
                  <c:v>3</c:v>
                </c:pt>
                <c:pt idx="78">
                  <c:v>4.5</c:v>
                </c:pt>
                <c:pt idx="80">
                  <c:v>5</c:v>
                </c:pt>
                <c:pt idx="81">
                  <c:v>3.9990023641233319</c:v>
                </c:pt>
                <c:pt idx="82">
                  <c:v>4.333333333333333</c:v>
                </c:pt>
                <c:pt idx="83">
                  <c:v>3</c:v>
                </c:pt>
                <c:pt idx="84">
                  <c:v>4.0571428571428569</c:v>
                </c:pt>
                <c:pt idx="85">
                  <c:v>4</c:v>
                </c:pt>
                <c:pt idx="86">
                  <c:v>3</c:v>
                </c:pt>
                <c:pt idx="87">
                  <c:v>4.371428571428571</c:v>
                </c:pt>
                <c:pt idx="88">
                  <c:v>3.8461538461538463</c:v>
                </c:pt>
                <c:pt idx="89">
                  <c:v>4.25</c:v>
                </c:pt>
                <c:pt idx="90">
                  <c:v>4.2380952380952381</c:v>
                </c:pt>
                <c:pt idx="91">
                  <c:v>4.5999999999999996</c:v>
                </c:pt>
                <c:pt idx="92">
                  <c:v>3.8888888888888888</c:v>
                </c:pt>
                <c:pt idx="93">
                  <c:v>4</c:v>
                </c:pt>
                <c:pt idx="94">
                  <c:v>4.387096774193548</c:v>
                </c:pt>
                <c:pt idx="95">
                  <c:v>4</c:v>
                </c:pt>
                <c:pt idx="96">
                  <c:v>4.291666666666667</c:v>
                </c:pt>
                <c:pt idx="97">
                  <c:v>4.0666666666666664</c:v>
                </c:pt>
                <c:pt idx="98">
                  <c:v>4.161290322580645</c:v>
                </c:pt>
                <c:pt idx="100">
                  <c:v>4.5</c:v>
                </c:pt>
                <c:pt idx="101">
                  <c:v>2.5</c:v>
                </c:pt>
                <c:pt idx="102">
                  <c:v>4</c:v>
                </c:pt>
                <c:pt idx="103">
                  <c:v>3.3636363636363638</c:v>
                </c:pt>
                <c:pt idx="104">
                  <c:v>3.5</c:v>
                </c:pt>
                <c:pt idx="105">
                  <c:v>4</c:v>
                </c:pt>
                <c:pt idx="106">
                  <c:v>4.666666666666667</c:v>
                </c:pt>
                <c:pt idx="107">
                  <c:v>4.5</c:v>
                </c:pt>
                <c:pt idx="108">
                  <c:v>4.2</c:v>
                </c:pt>
                <c:pt idx="110">
                  <c:v>5</c:v>
                </c:pt>
                <c:pt idx="111">
                  <c:v>3.25</c:v>
                </c:pt>
                <c:pt idx="112">
                  <c:v>4.0728772013011145</c:v>
                </c:pt>
                <c:pt idx="113">
                  <c:v>4.4545454545454541</c:v>
                </c:pt>
                <c:pt idx="114">
                  <c:v>4.4444444444444446</c:v>
                </c:pt>
                <c:pt idx="115">
                  <c:v>4.4505494505494507</c:v>
                </c:pt>
                <c:pt idx="116">
                  <c:v>4.0434782608695654</c:v>
                </c:pt>
                <c:pt idx="117">
                  <c:v>4</c:v>
                </c:pt>
                <c:pt idx="118">
                  <c:v>3.44</c:v>
                </c:pt>
                <c:pt idx="120">
                  <c:v>3.75</c:v>
                </c:pt>
                <c:pt idx="12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диаграмма'!$M$5:$M$127</c:f>
              <c:numCache>
                <c:formatCode>Основной</c:formatCode>
                <c:ptCount val="123"/>
                <c:pt idx="0">
                  <c:v>4.22</c:v>
                </c:pt>
                <c:pt idx="1">
                  <c:v>4.22</c:v>
                </c:pt>
                <c:pt idx="2">
                  <c:v>4.22</c:v>
                </c:pt>
                <c:pt idx="3">
                  <c:v>4.22</c:v>
                </c:pt>
                <c:pt idx="4">
                  <c:v>4.22</c:v>
                </c:pt>
                <c:pt idx="5">
                  <c:v>4.22</c:v>
                </c:pt>
                <c:pt idx="6">
                  <c:v>4.22</c:v>
                </c:pt>
                <c:pt idx="7">
                  <c:v>4.22</c:v>
                </c:pt>
                <c:pt idx="8">
                  <c:v>4.22</c:v>
                </c:pt>
                <c:pt idx="9">
                  <c:v>4.22</c:v>
                </c:pt>
                <c:pt idx="10" formatCode="0,00">
                  <c:v>4.22</c:v>
                </c:pt>
                <c:pt idx="11">
                  <c:v>4.22</c:v>
                </c:pt>
                <c:pt idx="12">
                  <c:v>4.22</c:v>
                </c:pt>
                <c:pt idx="13">
                  <c:v>4.22</c:v>
                </c:pt>
                <c:pt idx="14">
                  <c:v>4.22</c:v>
                </c:pt>
                <c:pt idx="15">
                  <c:v>4.22</c:v>
                </c:pt>
                <c:pt idx="16">
                  <c:v>4.22</c:v>
                </c:pt>
                <c:pt idx="17">
                  <c:v>4.22</c:v>
                </c:pt>
                <c:pt idx="18">
                  <c:v>4.22</c:v>
                </c:pt>
                <c:pt idx="19">
                  <c:v>4.22</c:v>
                </c:pt>
                <c:pt idx="20">
                  <c:v>4.22</c:v>
                </c:pt>
                <c:pt idx="21">
                  <c:v>4.22</c:v>
                </c:pt>
                <c:pt idx="22">
                  <c:v>4.22</c:v>
                </c:pt>
                <c:pt idx="23">
                  <c:v>4.22</c:v>
                </c:pt>
                <c:pt idx="24">
                  <c:v>4.22</c:v>
                </c:pt>
                <c:pt idx="25" formatCode="0,00">
                  <c:v>4.22</c:v>
                </c:pt>
                <c:pt idx="26">
                  <c:v>4.22</c:v>
                </c:pt>
                <c:pt idx="27">
                  <c:v>4.22</c:v>
                </c:pt>
                <c:pt idx="28">
                  <c:v>4.22</c:v>
                </c:pt>
                <c:pt idx="29">
                  <c:v>4.22</c:v>
                </c:pt>
                <c:pt idx="30">
                  <c:v>4.22</c:v>
                </c:pt>
                <c:pt idx="31">
                  <c:v>4.22</c:v>
                </c:pt>
                <c:pt idx="32">
                  <c:v>4.22</c:v>
                </c:pt>
                <c:pt idx="33">
                  <c:v>4.22</c:v>
                </c:pt>
                <c:pt idx="34">
                  <c:v>4.22</c:v>
                </c:pt>
                <c:pt idx="35">
                  <c:v>4.22</c:v>
                </c:pt>
                <c:pt idx="36">
                  <c:v>4.22</c:v>
                </c:pt>
                <c:pt idx="37">
                  <c:v>4.22</c:v>
                </c:pt>
                <c:pt idx="38">
                  <c:v>4.22</c:v>
                </c:pt>
                <c:pt idx="39">
                  <c:v>4.22</c:v>
                </c:pt>
                <c:pt idx="40">
                  <c:v>4.22</c:v>
                </c:pt>
                <c:pt idx="41">
                  <c:v>4.22</c:v>
                </c:pt>
                <c:pt idx="42">
                  <c:v>4.22</c:v>
                </c:pt>
                <c:pt idx="43">
                  <c:v>4.22</c:v>
                </c:pt>
                <c:pt idx="44">
                  <c:v>4.22</c:v>
                </c:pt>
                <c:pt idx="45" formatCode="0,00">
                  <c:v>4.22</c:v>
                </c:pt>
                <c:pt idx="46">
                  <c:v>4.22</c:v>
                </c:pt>
                <c:pt idx="47">
                  <c:v>4.22</c:v>
                </c:pt>
                <c:pt idx="48">
                  <c:v>4.22</c:v>
                </c:pt>
                <c:pt idx="49">
                  <c:v>4.22</c:v>
                </c:pt>
                <c:pt idx="50">
                  <c:v>4.22</c:v>
                </c:pt>
                <c:pt idx="51">
                  <c:v>4.22</c:v>
                </c:pt>
                <c:pt idx="52">
                  <c:v>4.22</c:v>
                </c:pt>
                <c:pt idx="53">
                  <c:v>4.22</c:v>
                </c:pt>
                <c:pt idx="54">
                  <c:v>4.22</c:v>
                </c:pt>
                <c:pt idx="55">
                  <c:v>4.22</c:v>
                </c:pt>
                <c:pt idx="56">
                  <c:v>4.22</c:v>
                </c:pt>
                <c:pt idx="57">
                  <c:v>4.22</c:v>
                </c:pt>
                <c:pt idx="58">
                  <c:v>4.22</c:v>
                </c:pt>
                <c:pt idx="59">
                  <c:v>4.22</c:v>
                </c:pt>
                <c:pt idx="60">
                  <c:v>4.22</c:v>
                </c:pt>
                <c:pt idx="61">
                  <c:v>4.22</c:v>
                </c:pt>
                <c:pt idx="62">
                  <c:v>4.22</c:v>
                </c:pt>
                <c:pt idx="63">
                  <c:v>4.22</c:v>
                </c:pt>
                <c:pt idx="64" formatCode="0,00">
                  <c:v>4.22</c:v>
                </c:pt>
                <c:pt idx="65">
                  <c:v>4.22</c:v>
                </c:pt>
                <c:pt idx="66">
                  <c:v>4.22</c:v>
                </c:pt>
                <c:pt idx="67">
                  <c:v>4.22</c:v>
                </c:pt>
                <c:pt idx="68">
                  <c:v>4.22</c:v>
                </c:pt>
                <c:pt idx="69">
                  <c:v>4.22</c:v>
                </c:pt>
                <c:pt idx="70">
                  <c:v>4.22</c:v>
                </c:pt>
                <c:pt idx="71">
                  <c:v>4.22</c:v>
                </c:pt>
                <c:pt idx="72">
                  <c:v>4.22</c:v>
                </c:pt>
                <c:pt idx="73">
                  <c:v>4.22</c:v>
                </c:pt>
                <c:pt idx="74">
                  <c:v>4.22</c:v>
                </c:pt>
                <c:pt idx="75">
                  <c:v>4.22</c:v>
                </c:pt>
                <c:pt idx="76">
                  <c:v>4.22</c:v>
                </c:pt>
                <c:pt idx="77">
                  <c:v>4.22</c:v>
                </c:pt>
                <c:pt idx="78">
                  <c:v>4.22</c:v>
                </c:pt>
                <c:pt idx="79">
                  <c:v>4.22</c:v>
                </c:pt>
                <c:pt idx="80">
                  <c:v>4.22</c:v>
                </c:pt>
                <c:pt idx="81" formatCode="0,00">
                  <c:v>4.22</c:v>
                </c:pt>
                <c:pt idx="82">
                  <c:v>4.22</c:v>
                </c:pt>
                <c:pt idx="83">
                  <c:v>4.22</c:v>
                </c:pt>
                <c:pt idx="84">
                  <c:v>4.22</c:v>
                </c:pt>
                <c:pt idx="85">
                  <c:v>4.22</c:v>
                </c:pt>
                <c:pt idx="86">
                  <c:v>4.22</c:v>
                </c:pt>
                <c:pt idx="87">
                  <c:v>4.22</c:v>
                </c:pt>
                <c:pt idx="88">
                  <c:v>4.22</c:v>
                </c:pt>
                <c:pt idx="89">
                  <c:v>4.22</c:v>
                </c:pt>
                <c:pt idx="90">
                  <c:v>4.22</c:v>
                </c:pt>
                <c:pt idx="91">
                  <c:v>4.22</c:v>
                </c:pt>
                <c:pt idx="92">
                  <c:v>4.22</c:v>
                </c:pt>
                <c:pt idx="93">
                  <c:v>4.22</c:v>
                </c:pt>
                <c:pt idx="94">
                  <c:v>4.22</c:v>
                </c:pt>
                <c:pt idx="95">
                  <c:v>4.22</c:v>
                </c:pt>
                <c:pt idx="96">
                  <c:v>4.22</c:v>
                </c:pt>
                <c:pt idx="97">
                  <c:v>4.22</c:v>
                </c:pt>
                <c:pt idx="98">
                  <c:v>4.22</c:v>
                </c:pt>
                <c:pt idx="99">
                  <c:v>4.22</c:v>
                </c:pt>
                <c:pt idx="100">
                  <c:v>4.22</c:v>
                </c:pt>
                <c:pt idx="101">
                  <c:v>4.22</c:v>
                </c:pt>
                <c:pt idx="102">
                  <c:v>4.22</c:v>
                </c:pt>
                <c:pt idx="103">
                  <c:v>4.22</c:v>
                </c:pt>
                <c:pt idx="104">
                  <c:v>4.22</c:v>
                </c:pt>
                <c:pt idx="105">
                  <c:v>4.22</c:v>
                </c:pt>
                <c:pt idx="106">
                  <c:v>4.22</c:v>
                </c:pt>
                <c:pt idx="107">
                  <c:v>4.22</c:v>
                </c:pt>
                <c:pt idx="108">
                  <c:v>4.22</c:v>
                </c:pt>
                <c:pt idx="109">
                  <c:v>4.22</c:v>
                </c:pt>
                <c:pt idx="110">
                  <c:v>4.22</c:v>
                </c:pt>
                <c:pt idx="111">
                  <c:v>4.22</c:v>
                </c:pt>
                <c:pt idx="112" formatCode="0,00">
                  <c:v>4.22</c:v>
                </c:pt>
                <c:pt idx="113">
                  <c:v>4.22</c:v>
                </c:pt>
                <c:pt idx="114">
                  <c:v>4.22</c:v>
                </c:pt>
                <c:pt idx="115">
                  <c:v>4.22</c:v>
                </c:pt>
                <c:pt idx="116">
                  <c:v>4.22</c:v>
                </c:pt>
                <c:pt idx="117">
                  <c:v>4.22</c:v>
                </c:pt>
                <c:pt idx="118">
                  <c:v>4.22</c:v>
                </c:pt>
                <c:pt idx="119">
                  <c:v>4.22</c:v>
                </c:pt>
                <c:pt idx="120">
                  <c:v>4.22</c:v>
                </c:pt>
                <c:pt idx="121">
                  <c:v>4.22</c:v>
                </c:pt>
                <c:pt idx="122">
                  <c:v>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диаграмма'!$L$5:$L$127</c:f>
              <c:numCache>
                <c:formatCode>Основной</c:formatCode>
                <c:ptCount val="123"/>
                <c:pt idx="0" formatCode="0,00">
                  <c:v>5</c:v>
                </c:pt>
                <c:pt idx="1">
                  <c:v>4.1700336700336704</c:v>
                </c:pt>
                <c:pt idx="2" formatCode="0,00">
                  <c:v>4.1111111111111107</c:v>
                </c:pt>
                <c:pt idx="4" formatCode="0,00">
                  <c:v>4.25</c:v>
                </c:pt>
                <c:pt idx="5" formatCode="0,00">
                  <c:v>4.25</c:v>
                </c:pt>
                <c:pt idx="6" formatCode="0,00">
                  <c:v>4</c:v>
                </c:pt>
                <c:pt idx="7" formatCode="0,00">
                  <c:v>4.1818181818181817</c:v>
                </c:pt>
                <c:pt idx="9" formatCode="0,00">
                  <c:v>4.2272727272727275</c:v>
                </c:pt>
                <c:pt idx="10" formatCode="0,00">
                  <c:v>4.0902807984147698</c:v>
                </c:pt>
                <c:pt idx="11" formatCode="0,00">
                  <c:v>4.166666666666667</c:v>
                </c:pt>
                <c:pt idx="12" formatCode="0,00">
                  <c:v>4.4545454545454541</c:v>
                </c:pt>
                <c:pt idx="13" formatCode="0,00">
                  <c:v>4.1818181818181817</c:v>
                </c:pt>
                <c:pt idx="14" formatCode="0,00">
                  <c:v>3.5</c:v>
                </c:pt>
                <c:pt idx="15" formatCode="0,00">
                  <c:v>4</c:v>
                </c:pt>
                <c:pt idx="16" formatCode="0,00">
                  <c:v>4.1111111111111107</c:v>
                </c:pt>
                <c:pt idx="17" formatCode="0,00">
                  <c:v>4.5789473684210522</c:v>
                </c:pt>
                <c:pt idx="18" formatCode="0,00">
                  <c:v>4</c:v>
                </c:pt>
                <c:pt idx="19" formatCode="0,00">
                  <c:v>3</c:v>
                </c:pt>
                <c:pt idx="20" formatCode="0,00">
                  <c:v>4</c:v>
                </c:pt>
                <c:pt idx="23" formatCode="0,00">
                  <c:v>5</c:v>
                </c:pt>
                <c:pt idx="25" formatCode="0,00">
                  <c:v>3.9587301587301593</c:v>
                </c:pt>
                <c:pt idx="26" formatCode="0,00">
                  <c:v>3.3333333333333335</c:v>
                </c:pt>
                <c:pt idx="27" formatCode="0,00">
                  <c:v>4.666666666666667</c:v>
                </c:pt>
                <c:pt idx="28" formatCode="0,00">
                  <c:v>4</c:v>
                </c:pt>
                <c:pt idx="30" formatCode="0,00">
                  <c:v>3.8333333333333335</c:v>
                </c:pt>
                <c:pt idx="31" formatCode="0,00">
                  <c:v>4.2</c:v>
                </c:pt>
                <c:pt idx="36" formatCode="0,00">
                  <c:v>4.666666666666667</c:v>
                </c:pt>
                <c:pt idx="37" formatCode="0,00">
                  <c:v>3.5</c:v>
                </c:pt>
                <c:pt idx="39" formatCode="0,00">
                  <c:v>4.4285714285714288</c:v>
                </c:pt>
                <c:pt idx="44" formatCode="0,00">
                  <c:v>3</c:v>
                </c:pt>
                <c:pt idx="45" formatCode="0,00">
                  <c:v>3.953503843592395</c:v>
                </c:pt>
                <c:pt idx="46" formatCode="0,00">
                  <c:v>2</c:v>
                </c:pt>
                <c:pt idx="48" formatCode="0,00">
                  <c:v>4.5</c:v>
                </c:pt>
                <c:pt idx="49" formatCode="0,00">
                  <c:v>4.5483870967741939</c:v>
                </c:pt>
                <c:pt idx="50" formatCode="0,00">
                  <c:v>4.3703703703703702</c:v>
                </c:pt>
                <c:pt idx="51" formatCode="0,00">
                  <c:v>4.5</c:v>
                </c:pt>
                <c:pt idx="52" formatCode="0,00">
                  <c:v>4.25</c:v>
                </c:pt>
                <c:pt idx="53" formatCode="0,00">
                  <c:v>4.2941176470588234</c:v>
                </c:pt>
                <c:pt idx="54" formatCode="0,00">
                  <c:v>3.8</c:v>
                </c:pt>
                <c:pt idx="55" formatCode="0,00">
                  <c:v>3.9285714285714284</c:v>
                </c:pt>
                <c:pt idx="56" formatCode="0,00">
                  <c:v>4</c:v>
                </c:pt>
                <c:pt idx="57" formatCode="0,00">
                  <c:v>4.1111111111111107</c:v>
                </c:pt>
                <c:pt idx="59" formatCode="0,00">
                  <c:v>4</c:v>
                </c:pt>
                <c:pt idx="61" formatCode="0,00">
                  <c:v>4</c:v>
                </c:pt>
                <c:pt idx="62" formatCode="0,00">
                  <c:v>4</c:v>
                </c:pt>
                <c:pt idx="63" formatCode="0,00">
                  <c:v>3</c:v>
                </c:pt>
                <c:pt idx="64" formatCode="0,00">
                  <c:v>4.2146825396825394</c:v>
                </c:pt>
                <c:pt idx="65" formatCode="0,00">
                  <c:v>4</c:v>
                </c:pt>
                <c:pt idx="66" formatCode="0,00">
                  <c:v>4.625</c:v>
                </c:pt>
                <c:pt idx="67" formatCode="0,00">
                  <c:v>4</c:v>
                </c:pt>
                <c:pt idx="68" formatCode="0,00">
                  <c:v>4</c:v>
                </c:pt>
                <c:pt idx="69" formatCode="0,00">
                  <c:v>4</c:v>
                </c:pt>
                <c:pt idx="70" formatCode="0,00">
                  <c:v>4.5</c:v>
                </c:pt>
                <c:pt idx="71" formatCode="0,00">
                  <c:v>5</c:v>
                </c:pt>
                <c:pt idx="72" formatCode="0,00">
                  <c:v>3.5</c:v>
                </c:pt>
                <c:pt idx="73" formatCode="0,00">
                  <c:v>4.4285714285714288</c:v>
                </c:pt>
                <c:pt idx="74" formatCode="0,00">
                  <c:v>4</c:v>
                </c:pt>
                <c:pt idx="75" formatCode="0,00">
                  <c:v>5</c:v>
                </c:pt>
                <c:pt idx="76" formatCode="0,00">
                  <c:v>4.166666666666667</c:v>
                </c:pt>
                <c:pt idx="77" formatCode="0,00">
                  <c:v>4</c:v>
                </c:pt>
                <c:pt idx="78" formatCode="0,00">
                  <c:v>5</c:v>
                </c:pt>
                <c:pt idx="80" formatCode="0,00">
                  <c:v>3</c:v>
                </c:pt>
                <c:pt idx="81" formatCode="0,00">
                  <c:v>3.8770194201282115</c:v>
                </c:pt>
                <c:pt idx="82" formatCode="0,00">
                  <c:v>4.7142857142857144</c:v>
                </c:pt>
                <c:pt idx="84" formatCode="0,00">
                  <c:v>4.04</c:v>
                </c:pt>
                <c:pt idx="85" formatCode="0,00">
                  <c:v>3</c:v>
                </c:pt>
                <c:pt idx="87" formatCode="0,00">
                  <c:v>3.5</c:v>
                </c:pt>
                <c:pt idx="88" formatCode="0,00">
                  <c:v>3.6666666666666665</c:v>
                </c:pt>
                <c:pt idx="89" formatCode="0,00">
                  <c:v>4.3636363636363633</c:v>
                </c:pt>
                <c:pt idx="90" formatCode="0,00">
                  <c:v>4.0750000000000002</c:v>
                </c:pt>
                <c:pt idx="91" formatCode="0,00">
                  <c:v>4.125</c:v>
                </c:pt>
                <c:pt idx="92" formatCode="0,00">
                  <c:v>3.6</c:v>
                </c:pt>
                <c:pt idx="93" formatCode="0,00">
                  <c:v>4.25</c:v>
                </c:pt>
                <c:pt idx="94" formatCode="0,00">
                  <c:v>4.2272727272727275</c:v>
                </c:pt>
                <c:pt idx="95" formatCode="0,00">
                  <c:v>4.25</c:v>
                </c:pt>
                <c:pt idx="96" formatCode="0,00">
                  <c:v>4.161290322580645</c:v>
                </c:pt>
                <c:pt idx="97" formatCode="0,00">
                  <c:v>3.7647058823529411</c:v>
                </c:pt>
                <c:pt idx="98" formatCode="0,00">
                  <c:v>4.0750000000000002</c:v>
                </c:pt>
                <c:pt idx="100" formatCode="0,00">
                  <c:v>4</c:v>
                </c:pt>
                <c:pt idx="101" formatCode="0,00">
                  <c:v>3.8</c:v>
                </c:pt>
                <c:pt idx="102" formatCode="0,00">
                  <c:v>3.3333333333333335</c:v>
                </c:pt>
                <c:pt idx="103" formatCode="0,00">
                  <c:v>3.5</c:v>
                </c:pt>
                <c:pt idx="104" formatCode="0,00">
                  <c:v>3.5</c:v>
                </c:pt>
                <c:pt idx="105" formatCode="0,00">
                  <c:v>5</c:v>
                </c:pt>
                <c:pt idx="106" formatCode="0,00">
                  <c:v>5</c:v>
                </c:pt>
                <c:pt idx="107" formatCode="0,00">
                  <c:v>3.3333333333333335</c:v>
                </c:pt>
                <c:pt idx="108" formatCode="0,00">
                  <c:v>3.8</c:v>
                </c:pt>
                <c:pt idx="109" formatCode="0,00">
                  <c:v>3</c:v>
                </c:pt>
                <c:pt idx="110" formatCode="0,00">
                  <c:v>3</c:v>
                </c:pt>
                <c:pt idx="111" formatCode="0,00">
                  <c:v>3.6</c:v>
                </c:pt>
                <c:pt idx="112" formatCode="0,00">
                  <c:v>4.2359722222222222</c:v>
                </c:pt>
                <c:pt idx="113" formatCode="0,00">
                  <c:v>4.6944444444444446</c:v>
                </c:pt>
                <c:pt idx="114" formatCode="0,00">
                  <c:v>4.75</c:v>
                </c:pt>
                <c:pt idx="115" formatCode="0,00">
                  <c:v>4.46</c:v>
                </c:pt>
                <c:pt idx="116" formatCode="0,00">
                  <c:v>4.583333333333333</c:v>
                </c:pt>
                <c:pt idx="118" formatCode="0,00">
                  <c:v>3.2</c:v>
                </c:pt>
                <c:pt idx="119" formatCode="0,00">
                  <c:v>4</c:v>
                </c:pt>
                <c:pt idx="120" formatCode="0,00">
                  <c:v>4</c:v>
                </c:pt>
                <c:pt idx="122" formatCode="0,00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диаграмма'!$Q$5:$Q$127</c:f>
              <c:numCache>
                <c:formatCode>Основной</c:formatCode>
                <c:ptCount val="123"/>
                <c:pt idx="0">
                  <c:v>3.79</c:v>
                </c:pt>
                <c:pt idx="1">
                  <c:v>3.79</c:v>
                </c:pt>
                <c:pt idx="2">
                  <c:v>3.79</c:v>
                </c:pt>
                <c:pt idx="3">
                  <c:v>3.79</c:v>
                </c:pt>
                <c:pt idx="4">
                  <c:v>3.79</c:v>
                </c:pt>
                <c:pt idx="5">
                  <c:v>3.79</c:v>
                </c:pt>
                <c:pt idx="6">
                  <c:v>3.79</c:v>
                </c:pt>
                <c:pt idx="7">
                  <c:v>3.79</c:v>
                </c:pt>
                <c:pt idx="8">
                  <c:v>3.79</c:v>
                </c:pt>
                <c:pt idx="9">
                  <c:v>3.79</c:v>
                </c:pt>
                <c:pt idx="10" formatCode="0,00">
                  <c:v>3.79</c:v>
                </c:pt>
                <c:pt idx="11">
                  <c:v>3.79</c:v>
                </c:pt>
                <c:pt idx="12">
                  <c:v>3.79</c:v>
                </c:pt>
                <c:pt idx="13">
                  <c:v>3.79</c:v>
                </c:pt>
                <c:pt idx="14">
                  <c:v>3.79</c:v>
                </c:pt>
                <c:pt idx="15">
                  <c:v>3.79</c:v>
                </c:pt>
                <c:pt idx="16">
                  <c:v>3.79</c:v>
                </c:pt>
                <c:pt idx="17">
                  <c:v>3.79</c:v>
                </c:pt>
                <c:pt idx="18">
                  <c:v>3.79</c:v>
                </c:pt>
                <c:pt idx="19">
                  <c:v>3.79</c:v>
                </c:pt>
                <c:pt idx="20">
                  <c:v>3.79</c:v>
                </c:pt>
                <c:pt idx="21">
                  <c:v>3.79</c:v>
                </c:pt>
                <c:pt idx="22">
                  <c:v>3.79</c:v>
                </c:pt>
                <c:pt idx="23">
                  <c:v>3.79</c:v>
                </c:pt>
                <c:pt idx="24">
                  <c:v>3.79</c:v>
                </c:pt>
                <c:pt idx="25" formatCode="0,00">
                  <c:v>3.79</c:v>
                </c:pt>
                <c:pt idx="26">
                  <c:v>3.79</c:v>
                </c:pt>
                <c:pt idx="27">
                  <c:v>3.79</c:v>
                </c:pt>
                <c:pt idx="28">
                  <c:v>3.79</c:v>
                </c:pt>
                <c:pt idx="29">
                  <c:v>3.79</c:v>
                </c:pt>
                <c:pt idx="30">
                  <c:v>3.79</c:v>
                </c:pt>
                <c:pt idx="31">
                  <c:v>3.79</c:v>
                </c:pt>
                <c:pt idx="32">
                  <c:v>3.79</c:v>
                </c:pt>
                <c:pt idx="33">
                  <c:v>3.79</c:v>
                </c:pt>
                <c:pt idx="34">
                  <c:v>3.79</c:v>
                </c:pt>
                <c:pt idx="35">
                  <c:v>3.79</c:v>
                </c:pt>
                <c:pt idx="36">
                  <c:v>3.79</c:v>
                </c:pt>
                <c:pt idx="37">
                  <c:v>3.79</c:v>
                </c:pt>
                <c:pt idx="38">
                  <c:v>3.79</c:v>
                </c:pt>
                <c:pt idx="39">
                  <c:v>3.79</c:v>
                </c:pt>
                <c:pt idx="40">
                  <c:v>3.79</c:v>
                </c:pt>
                <c:pt idx="41">
                  <c:v>3.79</c:v>
                </c:pt>
                <c:pt idx="42">
                  <c:v>3.79</c:v>
                </c:pt>
                <c:pt idx="43">
                  <c:v>3.79</c:v>
                </c:pt>
                <c:pt idx="44">
                  <c:v>3.79</c:v>
                </c:pt>
                <c:pt idx="45" formatCode="0,00">
                  <c:v>3.79</c:v>
                </c:pt>
                <c:pt idx="46">
                  <c:v>3.79</c:v>
                </c:pt>
                <c:pt idx="47">
                  <c:v>3.79</c:v>
                </c:pt>
                <c:pt idx="48">
                  <c:v>3.79</c:v>
                </c:pt>
                <c:pt idx="49">
                  <c:v>3.79</c:v>
                </c:pt>
                <c:pt idx="50">
                  <c:v>3.79</c:v>
                </c:pt>
                <c:pt idx="51">
                  <c:v>3.79</c:v>
                </c:pt>
                <c:pt idx="52">
                  <c:v>3.79</c:v>
                </c:pt>
                <c:pt idx="53">
                  <c:v>3.79</c:v>
                </c:pt>
                <c:pt idx="54">
                  <c:v>3.79</c:v>
                </c:pt>
                <c:pt idx="55">
                  <c:v>3.79</c:v>
                </c:pt>
                <c:pt idx="56">
                  <c:v>3.79</c:v>
                </c:pt>
                <c:pt idx="57">
                  <c:v>3.79</c:v>
                </c:pt>
                <c:pt idx="58">
                  <c:v>3.79</c:v>
                </c:pt>
                <c:pt idx="59">
                  <c:v>3.79</c:v>
                </c:pt>
                <c:pt idx="60">
                  <c:v>3.79</c:v>
                </c:pt>
                <c:pt idx="61">
                  <c:v>3.79</c:v>
                </c:pt>
                <c:pt idx="62">
                  <c:v>3.79</c:v>
                </c:pt>
                <c:pt idx="63">
                  <c:v>3.79</c:v>
                </c:pt>
                <c:pt idx="64" formatCode="0,00">
                  <c:v>3.79</c:v>
                </c:pt>
                <c:pt idx="65">
                  <c:v>3.79</c:v>
                </c:pt>
                <c:pt idx="66">
                  <c:v>3.79</c:v>
                </c:pt>
                <c:pt idx="67">
                  <c:v>3.79</c:v>
                </c:pt>
                <c:pt idx="68">
                  <c:v>3.79</c:v>
                </c:pt>
                <c:pt idx="69">
                  <c:v>3.79</c:v>
                </c:pt>
                <c:pt idx="70">
                  <c:v>3.79</c:v>
                </c:pt>
                <c:pt idx="71">
                  <c:v>3.79</c:v>
                </c:pt>
                <c:pt idx="72">
                  <c:v>3.79</c:v>
                </c:pt>
                <c:pt idx="73">
                  <c:v>3.79</c:v>
                </c:pt>
                <c:pt idx="74">
                  <c:v>3.79</c:v>
                </c:pt>
                <c:pt idx="75">
                  <c:v>3.79</c:v>
                </c:pt>
                <c:pt idx="76">
                  <c:v>3.79</c:v>
                </c:pt>
                <c:pt idx="77">
                  <c:v>3.79</c:v>
                </c:pt>
                <c:pt idx="78">
                  <c:v>3.79</c:v>
                </c:pt>
                <c:pt idx="79">
                  <c:v>3.79</c:v>
                </c:pt>
                <c:pt idx="80">
                  <c:v>3.79</c:v>
                </c:pt>
                <c:pt idx="81" formatCode="0,00">
                  <c:v>3.79</c:v>
                </c:pt>
                <c:pt idx="82">
                  <c:v>3.79</c:v>
                </c:pt>
                <c:pt idx="83">
                  <c:v>3.79</c:v>
                </c:pt>
                <c:pt idx="84">
                  <c:v>3.79</c:v>
                </c:pt>
                <c:pt idx="85">
                  <c:v>3.79</c:v>
                </c:pt>
                <c:pt idx="86">
                  <c:v>3.79</c:v>
                </c:pt>
                <c:pt idx="87">
                  <c:v>3.79</c:v>
                </c:pt>
                <c:pt idx="88">
                  <c:v>3.79</c:v>
                </c:pt>
                <c:pt idx="89">
                  <c:v>3.79</c:v>
                </c:pt>
                <c:pt idx="90">
                  <c:v>3.79</c:v>
                </c:pt>
                <c:pt idx="91">
                  <c:v>3.79</c:v>
                </c:pt>
                <c:pt idx="92">
                  <c:v>3.79</c:v>
                </c:pt>
                <c:pt idx="93">
                  <c:v>3.79</c:v>
                </c:pt>
                <c:pt idx="94">
                  <c:v>3.79</c:v>
                </c:pt>
                <c:pt idx="95">
                  <c:v>3.79</c:v>
                </c:pt>
                <c:pt idx="96">
                  <c:v>3.79</c:v>
                </c:pt>
                <c:pt idx="97">
                  <c:v>3.79</c:v>
                </c:pt>
                <c:pt idx="98">
                  <c:v>3.79</c:v>
                </c:pt>
                <c:pt idx="99">
                  <c:v>3.79</c:v>
                </c:pt>
                <c:pt idx="100">
                  <c:v>3.79</c:v>
                </c:pt>
                <c:pt idx="101">
                  <c:v>3.79</c:v>
                </c:pt>
                <c:pt idx="102">
                  <c:v>3.79</c:v>
                </c:pt>
                <c:pt idx="103">
                  <c:v>3.79</c:v>
                </c:pt>
                <c:pt idx="104">
                  <c:v>3.79</c:v>
                </c:pt>
                <c:pt idx="105">
                  <c:v>3.79</c:v>
                </c:pt>
                <c:pt idx="106">
                  <c:v>3.79</c:v>
                </c:pt>
                <c:pt idx="107">
                  <c:v>3.79</c:v>
                </c:pt>
                <c:pt idx="108">
                  <c:v>3.79</c:v>
                </c:pt>
                <c:pt idx="109">
                  <c:v>3.79</c:v>
                </c:pt>
                <c:pt idx="110">
                  <c:v>3.79</c:v>
                </c:pt>
                <c:pt idx="111">
                  <c:v>3.79</c:v>
                </c:pt>
                <c:pt idx="112" formatCode="0,00">
                  <c:v>3.79</c:v>
                </c:pt>
                <c:pt idx="113">
                  <c:v>3.79</c:v>
                </c:pt>
                <c:pt idx="114">
                  <c:v>3.79</c:v>
                </c:pt>
                <c:pt idx="115">
                  <c:v>3.79</c:v>
                </c:pt>
                <c:pt idx="116">
                  <c:v>3.79</c:v>
                </c:pt>
                <c:pt idx="117">
                  <c:v>3.79</c:v>
                </c:pt>
                <c:pt idx="118">
                  <c:v>3.79</c:v>
                </c:pt>
                <c:pt idx="119">
                  <c:v>3.79</c:v>
                </c:pt>
                <c:pt idx="120">
                  <c:v>3.79</c:v>
                </c:pt>
                <c:pt idx="121">
                  <c:v>3.79</c:v>
                </c:pt>
                <c:pt idx="122">
                  <c:v>3.79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диаграмма'!$P$5:$P$127</c:f>
              <c:numCache>
                <c:formatCode>0,00</c:formatCode>
                <c:ptCount val="123"/>
                <c:pt idx="0">
                  <c:v>4.57</c:v>
                </c:pt>
                <c:pt idx="1">
                  <c:v>3.88375</c:v>
                </c:pt>
                <c:pt idx="2">
                  <c:v>4</c:v>
                </c:pt>
                <c:pt idx="3">
                  <c:v>4</c:v>
                </c:pt>
                <c:pt idx="4">
                  <c:v>4.4000000000000004</c:v>
                </c:pt>
                <c:pt idx="5">
                  <c:v>3.67</c:v>
                </c:pt>
                <c:pt idx="6">
                  <c:v>4</c:v>
                </c:pt>
                <c:pt idx="7">
                  <c:v>4</c:v>
                </c:pt>
                <c:pt idx="8">
                  <c:v>3.25</c:v>
                </c:pt>
                <c:pt idx="9">
                  <c:v>3.75</c:v>
                </c:pt>
                <c:pt idx="10">
                  <c:v>3.48</c:v>
                </c:pt>
                <c:pt idx="11">
                  <c:v>4.22</c:v>
                </c:pt>
                <c:pt idx="12">
                  <c:v>4.07</c:v>
                </c:pt>
                <c:pt idx="13">
                  <c:v>3.78</c:v>
                </c:pt>
                <c:pt idx="14">
                  <c:v>3.5</c:v>
                </c:pt>
                <c:pt idx="15">
                  <c:v>3.29</c:v>
                </c:pt>
                <c:pt idx="16">
                  <c:v>3.71</c:v>
                </c:pt>
                <c:pt idx="17">
                  <c:v>3.5</c:v>
                </c:pt>
                <c:pt idx="18">
                  <c:v>3.67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3.5</c:v>
                </c:pt>
                <c:pt idx="24">
                  <c:v>3</c:v>
                </c:pt>
                <c:pt idx="25">
                  <c:v>3.6631249999999995</c:v>
                </c:pt>
                <c:pt idx="26">
                  <c:v>4.17</c:v>
                </c:pt>
                <c:pt idx="27">
                  <c:v>3</c:v>
                </c:pt>
                <c:pt idx="28">
                  <c:v>4.05</c:v>
                </c:pt>
                <c:pt idx="29">
                  <c:v>2.5</c:v>
                </c:pt>
                <c:pt idx="30">
                  <c:v>3.33</c:v>
                </c:pt>
                <c:pt idx="31">
                  <c:v>4.4000000000000004</c:v>
                </c:pt>
                <c:pt idx="33">
                  <c:v>4.33</c:v>
                </c:pt>
                <c:pt idx="35">
                  <c:v>5</c:v>
                </c:pt>
                <c:pt idx="36">
                  <c:v>2.67</c:v>
                </c:pt>
                <c:pt idx="37">
                  <c:v>3.33</c:v>
                </c:pt>
                <c:pt idx="39">
                  <c:v>4</c:v>
                </c:pt>
                <c:pt idx="40">
                  <c:v>2.5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4.33</c:v>
                </c:pt>
                <c:pt idx="45">
                  <c:v>3.6906666666666665</c:v>
                </c:pt>
                <c:pt idx="48">
                  <c:v>4</c:v>
                </c:pt>
                <c:pt idx="49">
                  <c:v>4.6500000000000004</c:v>
                </c:pt>
                <c:pt idx="50">
                  <c:v>4.24</c:v>
                </c:pt>
                <c:pt idx="51">
                  <c:v>4</c:v>
                </c:pt>
                <c:pt idx="52">
                  <c:v>4</c:v>
                </c:pt>
                <c:pt idx="53">
                  <c:v>3.96</c:v>
                </c:pt>
                <c:pt idx="54">
                  <c:v>4.1399999999999997</c:v>
                </c:pt>
                <c:pt idx="55">
                  <c:v>3.68</c:v>
                </c:pt>
                <c:pt idx="56">
                  <c:v>3.29</c:v>
                </c:pt>
                <c:pt idx="57">
                  <c:v>2.71</c:v>
                </c:pt>
                <c:pt idx="58">
                  <c:v>3.5</c:v>
                </c:pt>
                <c:pt idx="60">
                  <c:v>3.33</c:v>
                </c:pt>
                <c:pt idx="61">
                  <c:v>4</c:v>
                </c:pt>
                <c:pt idx="62">
                  <c:v>2.86</c:v>
                </c:pt>
                <c:pt idx="63">
                  <c:v>3</c:v>
                </c:pt>
                <c:pt idx="64">
                  <c:v>3.5783333333333331</c:v>
                </c:pt>
                <c:pt idx="65">
                  <c:v>3.29</c:v>
                </c:pt>
                <c:pt idx="66">
                  <c:v>4</c:v>
                </c:pt>
                <c:pt idx="67">
                  <c:v>3</c:v>
                </c:pt>
                <c:pt idx="70">
                  <c:v>3</c:v>
                </c:pt>
                <c:pt idx="71">
                  <c:v>3.17</c:v>
                </c:pt>
                <c:pt idx="72">
                  <c:v>3.5</c:v>
                </c:pt>
                <c:pt idx="73">
                  <c:v>5</c:v>
                </c:pt>
                <c:pt idx="75">
                  <c:v>2.75</c:v>
                </c:pt>
                <c:pt idx="76">
                  <c:v>3.5</c:v>
                </c:pt>
                <c:pt idx="77">
                  <c:v>4.1500000000000004</c:v>
                </c:pt>
                <c:pt idx="79">
                  <c:v>4.33</c:v>
                </c:pt>
                <c:pt idx="80">
                  <c:v>3.25</c:v>
                </c:pt>
                <c:pt idx="81">
                  <c:v>3.3946428571428569</c:v>
                </c:pt>
                <c:pt idx="82">
                  <c:v>4</c:v>
                </c:pt>
                <c:pt idx="83">
                  <c:v>4</c:v>
                </c:pt>
                <c:pt idx="84">
                  <c:v>3.95</c:v>
                </c:pt>
                <c:pt idx="85">
                  <c:v>3</c:v>
                </c:pt>
                <c:pt idx="86">
                  <c:v>2</c:v>
                </c:pt>
                <c:pt idx="87">
                  <c:v>3.5</c:v>
                </c:pt>
                <c:pt idx="88">
                  <c:v>3.43</c:v>
                </c:pt>
                <c:pt idx="89">
                  <c:v>3.6</c:v>
                </c:pt>
                <c:pt idx="90">
                  <c:v>3.75</c:v>
                </c:pt>
                <c:pt idx="91">
                  <c:v>3.54</c:v>
                </c:pt>
                <c:pt idx="92">
                  <c:v>2.82</c:v>
                </c:pt>
                <c:pt idx="93">
                  <c:v>5</c:v>
                </c:pt>
                <c:pt idx="94">
                  <c:v>4</c:v>
                </c:pt>
                <c:pt idx="95">
                  <c:v>3.11</c:v>
                </c:pt>
                <c:pt idx="96">
                  <c:v>3.43</c:v>
                </c:pt>
                <c:pt idx="97">
                  <c:v>4.13</c:v>
                </c:pt>
                <c:pt idx="98">
                  <c:v>3.87</c:v>
                </c:pt>
                <c:pt idx="100">
                  <c:v>3</c:v>
                </c:pt>
                <c:pt idx="101">
                  <c:v>3.67</c:v>
                </c:pt>
                <c:pt idx="102">
                  <c:v>3</c:v>
                </c:pt>
                <c:pt idx="103">
                  <c:v>2.6</c:v>
                </c:pt>
                <c:pt idx="104">
                  <c:v>3</c:v>
                </c:pt>
                <c:pt idx="105">
                  <c:v>3.5</c:v>
                </c:pt>
                <c:pt idx="106">
                  <c:v>3</c:v>
                </c:pt>
                <c:pt idx="107">
                  <c:v>4</c:v>
                </c:pt>
                <c:pt idx="108">
                  <c:v>3.4</c:v>
                </c:pt>
                <c:pt idx="110">
                  <c:v>2.25</c:v>
                </c:pt>
                <c:pt idx="111">
                  <c:v>2.5</c:v>
                </c:pt>
                <c:pt idx="112">
                  <c:v>3.5555555555555554</c:v>
                </c:pt>
                <c:pt idx="113">
                  <c:v>4.0599999999999996</c:v>
                </c:pt>
                <c:pt idx="114">
                  <c:v>3.9</c:v>
                </c:pt>
                <c:pt idx="115">
                  <c:v>4.33</c:v>
                </c:pt>
                <c:pt idx="116">
                  <c:v>3.75</c:v>
                </c:pt>
                <c:pt idx="117">
                  <c:v>2.71</c:v>
                </c:pt>
                <c:pt idx="118">
                  <c:v>3</c:v>
                </c:pt>
                <c:pt idx="120">
                  <c:v>5</c:v>
                </c:pt>
                <c:pt idx="121">
                  <c:v>2</c:v>
                </c:pt>
                <c:pt idx="122">
                  <c:v>3.25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диаграмма'!$U$5:$U$127</c:f>
              <c:numCache>
                <c:formatCode>Основной</c:formatCode>
                <c:ptCount val="123"/>
                <c:pt idx="0">
                  <c:v>4.25</c:v>
                </c:pt>
                <c:pt idx="1">
                  <c:v>4.25</c:v>
                </c:pt>
                <c:pt idx="2">
                  <c:v>4.25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4.25</c:v>
                </c:pt>
                <c:pt idx="10" formatCode="0,0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4.25</c:v>
                </c:pt>
                <c:pt idx="16">
                  <c:v>4.25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4.25</c:v>
                </c:pt>
                <c:pt idx="23">
                  <c:v>4.25</c:v>
                </c:pt>
                <c:pt idx="24">
                  <c:v>4.25</c:v>
                </c:pt>
                <c:pt idx="25" formatCode="0,00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4.25</c:v>
                </c:pt>
                <c:pt idx="30">
                  <c:v>4.25</c:v>
                </c:pt>
                <c:pt idx="31">
                  <c:v>4.25</c:v>
                </c:pt>
                <c:pt idx="32">
                  <c:v>4.25</c:v>
                </c:pt>
                <c:pt idx="33">
                  <c:v>4.25</c:v>
                </c:pt>
                <c:pt idx="34">
                  <c:v>4.25</c:v>
                </c:pt>
                <c:pt idx="35">
                  <c:v>4.25</c:v>
                </c:pt>
                <c:pt idx="36">
                  <c:v>4.25</c:v>
                </c:pt>
                <c:pt idx="37">
                  <c:v>4.25</c:v>
                </c:pt>
                <c:pt idx="38">
                  <c:v>4.25</c:v>
                </c:pt>
                <c:pt idx="39">
                  <c:v>4.25</c:v>
                </c:pt>
                <c:pt idx="40">
                  <c:v>4.25</c:v>
                </c:pt>
                <c:pt idx="41">
                  <c:v>4.25</c:v>
                </c:pt>
                <c:pt idx="42">
                  <c:v>4.25</c:v>
                </c:pt>
                <c:pt idx="43">
                  <c:v>4.25</c:v>
                </c:pt>
                <c:pt idx="44">
                  <c:v>4.25</c:v>
                </c:pt>
                <c:pt idx="45" formatCode="0,00">
                  <c:v>4.25</c:v>
                </c:pt>
                <c:pt idx="46">
                  <c:v>4.25</c:v>
                </c:pt>
                <c:pt idx="47">
                  <c:v>4.25</c:v>
                </c:pt>
                <c:pt idx="48">
                  <c:v>4.25</c:v>
                </c:pt>
                <c:pt idx="49">
                  <c:v>4.25</c:v>
                </c:pt>
                <c:pt idx="50">
                  <c:v>4.25</c:v>
                </c:pt>
                <c:pt idx="51">
                  <c:v>4.25</c:v>
                </c:pt>
                <c:pt idx="52">
                  <c:v>4.25</c:v>
                </c:pt>
                <c:pt idx="53">
                  <c:v>4.25</c:v>
                </c:pt>
                <c:pt idx="54">
                  <c:v>4.25</c:v>
                </c:pt>
                <c:pt idx="55">
                  <c:v>4.25</c:v>
                </c:pt>
                <c:pt idx="56">
                  <c:v>4.25</c:v>
                </c:pt>
                <c:pt idx="57">
                  <c:v>4.25</c:v>
                </c:pt>
                <c:pt idx="58">
                  <c:v>4.25</c:v>
                </c:pt>
                <c:pt idx="59">
                  <c:v>4.25</c:v>
                </c:pt>
                <c:pt idx="60">
                  <c:v>4.25</c:v>
                </c:pt>
                <c:pt idx="61">
                  <c:v>4.25</c:v>
                </c:pt>
                <c:pt idx="62">
                  <c:v>4.25</c:v>
                </c:pt>
                <c:pt idx="63">
                  <c:v>4.25</c:v>
                </c:pt>
                <c:pt idx="64" formatCode="0,00">
                  <c:v>4.25</c:v>
                </c:pt>
                <c:pt idx="65">
                  <c:v>4.25</c:v>
                </c:pt>
                <c:pt idx="66">
                  <c:v>4.25</c:v>
                </c:pt>
                <c:pt idx="67">
                  <c:v>4.25</c:v>
                </c:pt>
                <c:pt idx="68">
                  <c:v>4.25</c:v>
                </c:pt>
                <c:pt idx="69">
                  <c:v>4.25</c:v>
                </c:pt>
                <c:pt idx="70">
                  <c:v>4.25</c:v>
                </c:pt>
                <c:pt idx="71">
                  <c:v>4.25</c:v>
                </c:pt>
                <c:pt idx="72">
                  <c:v>4.25</c:v>
                </c:pt>
                <c:pt idx="73">
                  <c:v>4.25</c:v>
                </c:pt>
                <c:pt idx="74">
                  <c:v>4.25</c:v>
                </c:pt>
                <c:pt idx="75">
                  <c:v>4.25</c:v>
                </c:pt>
                <c:pt idx="76">
                  <c:v>4.25</c:v>
                </c:pt>
                <c:pt idx="77">
                  <c:v>4.25</c:v>
                </c:pt>
                <c:pt idx="78">
                  <c:v>4.25</c:v>
                </c:pt>
                <c:pt idx="79">
                  <c:v>4.25</c:v>
                </c:pt>
                <c:pt idx="80">
                  <c:v>4.25</c:v>
                </c:pt>
                <c:pt idx="81" formatCode="0,00">
                  <c:v>4.25</c:v>
                </c:pt>
                <c:pt idx="82">
                  <c:v>4.25</c:v>
                </c:pt>
                <c:pt idx="83">
                  <c:v>4.25</c:v>
                </c:pt>
                <c:pt idx="84">
                  <c:v>4.25</c:v>
                </c:pt>
                <c:pt idx="85">
                  <c:v>4.25</c:v>
                </c:pt>
                <c:pt idx="86">
                  <c:v>4.25</c:v>
                </c:pt>
                <c:pt idx="87">
                  <c:v>4.25</c:v>
                </c:pt>
                <c:pt idx="88">
                  <c:v>4.25</c:v>
                </c:pt>
                <c:pt idx="89">
                  <c:v>4.25</c:v>
                </c:pt>
                <c:pt idx="90">
                  <c:v>4.25</c:v>
                </c:pt>
                <c:pt idx="91">
                  <c:v>4.25</c:v>
                </c:pt>
                <c:pt idx="92">
                  <c:v>4.25</c:v>
                </c:pt>
                <c:pt idx="93">
                  <c:v>4.25</c:v>
                </c:pt>
                <c:pt idx="94">
                  <c:v>4.25</c:v>
                </c:pt>
                <c:pt idx="95">
                  <c:v>4.25</c:v>
                </c:pt>
                <c:pt idx="96">
                  <c:v>4.25</c:v>
                </c:pt>
                <c:pt idx="97">
                  <c:v>4.25</c:v>
                </c:pt>
                <c:pt idx="98">
                  <c:v>4.25</c:v>
                </c:pt>
                <c:pt idx="99">
                  <c:v>4.25</c:v>
                </c:pt>
                <c:pt idx="100">
                  <c:v>4.25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4.25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  <c:pt idx="110">
                  <c:v>4.25</c:v>
                </c:pt>
                <c:pt idx="111">
                  <c:v>4.25</c:v>
                </c:pt>
                <c:pt idx="112" formatCode="0,00">
                  <c:v>4.25</c:v>
                </c:pt>
                <c:pt idx="113">
                  <c:v>4.25</c:v>
                </c:pt>
                <c:pt idx="114">
                  <c:v>4.25</c:v>
                </c:pt>
                <c:pt idx="115">
                  <c:v>4.25</c:v>
                </c:pt>
                <c:pt idx="116">
                  <c:v>4.25</c:v>
                </c:pt>
                <c:pt idx="117">
                  <c:v>4.25</c:v>
                </c:pt>
                <c:pt idx="118">
                  <c:v>4.25</c:v>
                </c:pt>
                <c:pt idx="119">
                  <c:v>4.25</c:v>
                </c:pt>
                <c:pt idx="120">
                  <c:v>4.25</c:v>
                </c:pt>
                <c:pt idx="121">
                  <c:v>4.25</c:v>
                </c:pt>
                <c:pt idx="122">
                  <c:v>4.25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'Английск-9 диаграмма'!$B$5:$B$127</c:f>
              <c:strCache>
                <c:ptCount val="123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МБОУ Лицей № 28</c:v>
                </c:pt>
                <c:pt idx="5">
                  <c:v>МБОУ Гимназия № 8</c:v>
                </c:pt>
                <c:pt idx="6">
                  <c:v>МАОУ СШ № 32</c:v>
                </c:pt>
                <c:pt idx="7">
                  <c:v>МБОУ СШ № 12</c:v>
                </c:pt>
                <c:pt idx="8">
                  <c:v>МБОУ СШ № 19</c:v>
                </c:pt>
                <c:pt idx="9">
                  <c:v>МАОУ Лицей № 7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Гимназия № 4</c:v>
                </c:pt>
                <c:pt idx="14">
                  <c:v>МБОУ СШ № 90</c:v>
                </c:pt>
                <c:pt idx="15">
                  <c:v>МБОУ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МБОУ СШ № 63</c:v>
                </c:pt>
                <c:pt idx="19">
                  <c:v>МБОУ СШ № 8 "Созидание"</c:v>
                </c:pt>
                <c:pt idx="20">
                  <c:v>МБОУ СШ № 81</c:v>
                </c:pt>
                <c:pt idx="21">
                  <c:v>МАОУ СШ № 55</c:v>
                </c:pt>
                <c:pt idx="22">
                  <c:v>МБОУ СШ № 135</c:v>
                </c:pt>
                <c:pt idx="23">
                  <c:v>МБОУ СШ № 49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94</c:v>
                </c:pt>
                <c:pt idx="27">
                  <c:v>МАОУ Гимназия № 15</c:v>
                </c:pt>
                <c:pt idx="28">
                  <c:v>МБОУ Гимназия № 7</c:v>
                </c:pt>
                <c:pt idx="29">
                  <c:v>МБОУ СШ № 44</c:v>
                </c:pt>
                <c:pt idx="30">
                  <c:v>МАОУ Гимназия № 11 </c:v>
                </c:pt>
                <c:pt idx="31">
                  <c:v>МБОУ Лицей № 3</c:v>
                </c:pt>
                <c:pt idx="32">
                  <c:v>МБОУ СШ № 79</c:v>
                </c:pt>
                <c:pt idx="33">
                  <c:v>МАОУ СШ № 148</c:v>
                </c:pt>
                <c:pt idx="34">
                  <c:v>МБОУ СШ № 50</c:v>
                </c:pt>
                <c:pt idx="35">
                  <c:v>МБОУ СШ № 88</c:v>
                </c:pt>
                <c:pt idx="36">
                  <c:v>МБОУ СШ № 64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МАОУ Лицей № 12</c:v>
                </c:pt>
                <c:pt idx="40">
                  <c:v>МБОУ СШ № 47</c:v>
                </c:pt>
                <c:pt idx="41">
                  <c:v>МБОУ СШ № 13</c:v>
                </c:pt>
                <c:pt idx="42">
                  <c:v>МБОУ СШ № 16</c:v>
                </c:pt>
                <c:pt idx="43">
                  <c:v>МБОУ СШ № 31</c:v>
                </c:pt>
                <c:pt idx="44">
                  <c:v>МБОУ СШ № 53</c:v>
                </c:pt>
                <c:pt idx="45">
                  <c:v>ОКТЯБРЬСКИЙ РАЙОН</c:v>
                </c:pt>
                <c:pt idx="46">
                  <c:v>МБОУ СШ № 21</c:v>
                </c:pt>
                <c:pt idx="47">
                  <c:v>МБОУ СШ № 39</c:v>
                </c:pt>
                <c:pt idx="48">
                  <c:v>МБОУ СШ № 84</c:v>
                </c:pt>
                <c:pt idx="49">
                  <c:v>МАОУ Гимназия № 3</c:v>
                </c:pt>
                <c:pt idx="50">
                  <c:v>МАОУ Гимназия № 13 "Академ"</c:v>
                </c:pt>
                <c:pt idx="51">
                  <c:v>МБОУ СШ № 72 </c:v>
                </c:pt>
                <c:pt idx="52">
                  <c:v>МБОУ Школа-интернат № 1 </c:v>
                </c:pt>
                <c:pt idx="53">
                  <c:v>МАОУ "КУГ № 1 - Универс"</c:v>
                </c:pt>
                <c:pt idx="54">
                  <c:v>МБОУ СШ № 99</c:v>
                </c:pt>
                <c:pt idx="55">
                  <c:v>МБОУ Лицей № 1</c:v>
                </c:pt>
                <c:pt idx="56">
                  <c:v>МБОУ Лицей № 10</c:v>
                </c:pt>
                <c:pt idx="57">
                  <c:v>МБОУ Лицей № 8</c:v>
                </c:pt>
                <c:pt idx="58">
                  <c:v>МБОУ СШ № 3</c:v>
                </c:pt>
                <c:pt idx="59">
                  <c:v>МБОУ СШ № 73</c:v>
                </c:pt>
                <c:pt idx="60">
                  <c:v>МБОУ СШ № 133</c:v>
                </c:pt>
                <c:pt idx="61">
                  <c:v>МБОУ СШ № 82</c:v>
                </c:pt>
                <c:pt idx="62">
                  <c:v>МБОУ СШ № 95</c:v>
                </c:pt>
                <c:pt idx="63">
                  <c:v>МБОУ СШ № 36</c:v>
                </c:pt>
                <c:pt idx="64">
                  <c:v>СВЕРДЛОВСКИЙ РАЙОН</c:v>
                </c:pt>
                <c:pt idx="65">
                  <c:v>МАОУ Лицей № 9 "Лидер"</c:v>
                </c:pt>
                <c:pt idx="66">
                  <c:v>МАОУ Гимназия № 14</c:v>
                </c:pt>
                <c:pt idx="67">
                  <c:v>МАОУ СШ № 23</c:v>
                </c:pt>
                <c:pt idx="68">
                  <c:v>МБОУ СШ № 34</c:v>
                </c:pt>
                <c:pt idx="69">
                  <c:v>МБОУ СШ № 45</c:v>
                </c:pt>
                <c:pt idx="70">
                  <c:v>МБОУ СШ № 76</c:v>
                </c:pt>
                <c:pt idx="71">
                  <c:v>МБОУ СШ № 92</c:v>
                </c:pt>
                <c:pt idx="72">
                  <c:v>МБОУ СШ № 97</c:v>
                </c:pt>
                <c:pt idx="73">
                  <c:v>МБОУ СШ № 42</c:v>
                </c:pt>
                <c:pt idx="74">
                  <c:v>МАОУ СШ № 137</c:v>
                </c:pt>
                <c:pt idx="75">
                  <c:v>МБОУ СШ № 17</c:v>
                </c:pt>
                <c:pt idx="76">
                  <c:v>МБОУ СШ № 6</c:v>
                </c:pt>
                <c:pt idx="77">
                  <c:v>МБОУ СШ № 78</c:v>
                </c:pt>
                <c:pt idx="78">
                  <c:v>МБОУ СШ № 93</c:v>
                </c:pt>
                <c:pt idx="79">
                  <c:v>МБОУ СШ № 25</c:v>
                </c:pt>
                <c:pt idx="80">
                  <c:v>МБОУ СШ № 62</c:v>
                </c:pt>
                <c:pt idx="81">
                  <c:v>СОВЕТСКИЙ РАЙОН</c:v>
                </c:pt>
                <c:pt idx="82">
                  <c:v>МБОУ СШ № 5</c:v>
                </c:pt>
                <c:pt idx="83">
                  <c:v>МБОУ СШ № 66</c:v>
                </c:pt>
                <c:pt idx="84">
                  <c:v>МАОУ СШ № 143</c:v>
                </c:pt>
                <c:pt idx="85">
                  <c:v>МБОУ СШ № 139</c:v>
                </c:pt>
                <c:pt idx="86">
                  <c:v>МБОУ СШ № 69</c:v>
                </c:pt>
                <c:pt idx="87">
                  <c:v>МАОУ СШ № 152</c:v>
                </c:pt>
                <c:pt idx="88">
                  <c:v>МБОУ СШ № 18</c:v>
                </c:pt>
                <c:pt idx="89">
                  <c:v>МБОУ СШ № 141</c:v>
                </c:pt>
                <c:pt idx="90">
                  <c:v>МАОУ СШ № 150</c:v>
                </c:pt>
                <c:pt idx="91">
                  <c:v>МБОУ СШ № 24</c:v>
                </c:pt>
                <c:pt idx="92">
                  <c:v>МБОУ СШ № 1</c:v>
                </c:pt>
                <c:pt idx="93">
                  <c:v>МБОУ СШ № 22</c:v>
                </c:pt>
                <c:pt idx="94">
                  <c:v>МАОУ СШ № 151</c:v>
                </c:pt>
                <c:pt idx="95">
                  <c:v>МБОУ СШ № 147</c:v>
                </c:pt>
                <c:pt idx="96">
                  <c:v>МАОУ СШ № 145</c:v>
                </c:pt>
                <c:pt idx="97">
                  <c:v>МБОУ СШ № 7</c:v>
                </c:pt>
                <c:pt idx="98">
                  <c:v>МАОУ СШ № 149</c:v>
                </c:pt>
                <c:pt idx="99">
                  <c:v>МАОУ СШ № 154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134</c:v>
                </c:pt>
                <c:pt idx="103">
                  <c:v>МБОУ СШ № 144</c:v>
                </c:pt>
                <c:pt idx="104">
                  <c:v>МБОУ СШ № 56</c:v>
                </c:pt>
                <c:pt idx="105">
                  <c:v>МБОУ СШ № 91</c:v>
                </c:pt>
                <c:pt idx="106">
                  <c:v>МБОУ СШ № 98</c:v>
                </c:pt>
                <c:pt idx="107">
                  <c:v>МБОУ СШ № 85</c:v>
                </c:pt>
                <c:pt idx="108">
                  <c:v>МБОУ СШ № 108</c:v>
                </c:pt>
                <c:pt idx="109">
                  <c:v>МБОУ СШ № 2</c:v>
                </c:pt>
                <c:pt idx="110">
                  <c:v>МБОУ СШ № 129</c:v>
                </c:pt>
                <c:pt idx="111">
                  <c:v>МБОУ СШ № 70</c:v>
                </c:pt>
                <c:pt idx="112">
                  <c:v>ЦЕНТРАЛЬНЫЙ РАЙОН</c:v>
                </c:pt>
                <c:pt idx="113">
                  <c:v>МБОУ СШ № 10 </c:v>
                </c:pt>
                <c:pt idx="114">
                  <c:v>МБОУ Лицей № 2</c:v>
                </c:pt>
                <c:pt idx="115">
                  <c:v>МАОУ Гимназия № 2</c:v>
                </c:pt>
                <c:pt idx="116">
                  <c:v>МБОУ Гимназия  № 16</c:v>
                </c:pt>
                <c:pt idx="117">
                  <c:v>МБОУ СШ № 4</c:v>
                </c:pt>
                <c:pt idx="118">
                  <c:v>МАОУ СШ "Комплекс Покровский"</c:v>
                </c:pt>
                <c:pt idx="119">
                  <c:v>МБОУ СШ № 51</c:v>
                </c:pt>
                <c:pt idx="120">
                  <c:v>МБОУ Гимназия № 12 "М и Т"</c:v>
                </c:pt>
                <c:pt idx="121">
                  <c:v>МБОУ СШ № 14 </c:v>
                </c:pt>
                <c:pt idx="122">
                  <c:v>МБОУ СШ № 27</c:v>
                </c:pt>
              </c:strCache>
            </c:strRef>
          </c:cat>
          <c:val>
            <c:numRef>
              <c:f>'Английск-9 диаграмма'!$T$5:$T$127</c:f>
              <c:numCache>
                <c:formatCode>0,00</c:formatCode>
                <c:ptCount val="123"/>
                <c:pt idx="0">
                  <c:v>5</c:v>
                </c:pt>
                <c:pt idx="1">
                  <c:v>4.2</c:v>
                </c:pt>
                <c:pt idx="3">
                  <c:v>3.5</c:v>
                </c:pt>
                <c:pt idx="4">
                  <c:v>3.5</c:v>
                </c:pt>
                <c:pt idx="5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4.45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4.3</c:v>
                </c:pt>
                <c:pt idx="16">
                  <c:v>4.3</c:v>
                </c:pt>
                <c:pt idx="17">
                  <c:v>5</c:v>
                </c:pt>
                <c:pt idx="19">
                  <c:v>4</c:v>
                </c:pt>
                <c:pt idx="25">
                  <c:v>3.04</c:v>
                </c:pt>
                <c:pt idx="26">
                  <c:v>3</c:v>
                </c:pt>
                <c:pt idx="28">
                  <c:v>3.9</c:v>
                </c:pt>
                <c:pt idx="30">
                  <c:v>4.3</c:v>
                </c:pt>
                <c:pt idx="31">
                  <c:v>0</c:v>
                </c:pt>
                <c:pt idx="33">
                  <c:v>4</c:v>
                </c:pt>
                <c:pt idx="45">
                  <c:v>4.4777777777777779</c:v>
                </c:pt>
                <c:pt idx="46">
                  <c:v>3</c:v>
                </c:pt>
                <c:pt idx="49">
                  <c:v>4.5</c:v>
                </c:pt>
                <c:pt idx="50">
                  <c:v>4.7</c:v>
                </c:pt>
                <c:pt idx="51">
                  <c:v>5</c:v>
                </c:pt>
                <c:pt idx="52">
                  <c:v>5</c:v>
                </c:pt>
                <c:pt idx="53">
                  <c:v>4.0999999999999996</c:v>
                </c:pt>
                <c:pt idx="54">
                  <c:v>5</c:v>
                </c:pt>
                <c:pt idx="55">
                  <c:v>4.5</c:v>
                </c:pt>
                <c:pt idx="57">
                  <c:v>4.5</c:v>
                </c:pt>
                <c:pt idx="64">
                  <c:v>3.6666666666666665</c:v>
                </c:pt>
                <c:pt idx="65">
                  <c:v>5</c:v>
                </c:pt>
                <c:pt idx="75">
                  <c:v>2</c:v>
                </c:pt>
                <c:pt idx="76">
                  <c:v>4</c:v>
                </c:pt>
                <c:pt idx="81">
                  <c:v>4.2555555555555555</c:v>
                </c:pt>
                <c:pt idx="82">
                  <c:v>4.3</c:v>
                </c:pt>
                <c:pt idx="84">
                  <c:v>4.5</c:v>
                </c:pt>
                <c:pt idx="86">
                  <c:v>5</c:v>
                </c:pt>
                <c:pt idx="90">
                  <c:v>4.7</c:v>
                </c:pt>
                <c:pt idx="92">
                  <c:v>3</c:v>
                </c:pt>
                <c:pt idx="94">
                  <c:v>3.8</c:v>
                </c:pt>
                <c:pt idx="98">
                  <c:v>5</c:v>
                </c:pt>
                <c:pt idx="101">
                  <c:v>4</c:v>
                </c:pt>
                <c:pt idx="103">
                  <c:v>4</c:v>
                </c:pt>
                <c:pt idx="112">
                  <c:v>4.2</c:v>
                </c:pt>
                <c:pt idx="113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7952"/>
        <c:axId val="92879488"/>
      </c:lineChart>
      <c:catAx>
        <c:axId val="928779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879488"/>
        <c:crosses val="autoZero"/>
        <c:auto val="1"/>
        <c:lblAlgn val="ctr"/>
        <c:lblOffset val="100"/>
        <c:noMultiLvlLbl val="0"/>
      </c:catAx>
      <c:valAx>
        <c:axId val="9287948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877952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6138157638619"/>
          <c:y val="1.3267980194214405E-2"/>
          <c:w val="0.7087480636275475"/>
          <c:h val="4.2755645800494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92604</xdr:rowOff>
    </xdr:from>
    <xdr:to>
      <xdr:col>32</xdr:col>
      <xdr:colOff>500063</xdr:colOff>
      <xdr:row>0</xdr:row>
      <xdr:rowOff>5095875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0.03298</cdr:x>
      <cdr:y>0.07406</cdr:y>
    </cdr:from>
    <cdr:to>
      <cdr:x>0.03372</cdr:x>
      <cdr:y>0.67829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40140" y="370525"/>
          <a:ext cx="14361" cy="30231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0.1047</cdr:x>
      <cdr:y>0.07071</cdr:y>
    </cdr:from>
    <cdr:to>
      <cdr:x>0.10543</cdr:x>
      <cdr:y>0.67409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031997" y="353788"/>
          <a:ext cx="14167" cy="30188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0.38122</cdr:x>
      <cdr:y>0.0715</cdr:y>
    </cdr:from>
    <cdr:to>
      <cdr:x>0.38233</cdr:x>
      <cdr:y>0.67825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398396" y="357740"/>
          <a:ext cx="21542" cy="30357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0.53088</cdr:x>
      <cdr:y>0.07146</cdr:y>
    </cdr:from>
    <cdr:to>
      <cdr:x>0.5322</cdr:x>
      <cdr:y>0.67822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302836" y="357513"/>
          <a:ext cx="25617" cy="30357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0.66495</cdr:x>
      <cdr:y>0.06651</cdr:y>
    </cdr:from>
    <cdr:to>
      <cdr:x>0.66697</cdr:x>
      <cdr:y>0.66979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904821" y="332768"/>
          <a:ext cx="39203" cy="30183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0.91112</cdr:x>
      <cdr:y>0.07307</cdr:y>
    </cdr:from>
    <cdr:to>
      <cdr:x>0.91122</cdr:x>
      <cdr:y>0.67834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682302" y="365598"/>
          <a:ext cx="1940" cy="30283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0.22342</cdr:x>
      <cdr:y>0.07036</cdr:y>
    </cdr:from>
    <cdr:to>
      <cdr:x>0.22398</cdr:x>
      <cdr:y>0.67198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4335889" y="352009"/>
          <a:ext cx="10868" cy="30100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95250</xdr:rowOff>
    </xdr:from>
    <xdr:to>
      <xdr:col>32</xdr:col>
      <xdr:colOff>599280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0.0319</cdr:x>
      <cdr:y>0.07615</cdr:y>
    </cdr:from>
    <cdr:to>
      <cdr:x>0.03264</cdr:x>
      <cdr:y>0.68038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21102" y="381695"/>
          <a:ext cx="14408" cy="30287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0.10308</cdr:x>
      <cdr:y>0.07703</cdr:y>
    </cdr:from>
    <cdr:to>
      <cdr:x>0.10381</cdr:x>
      <cdr:y>0.68041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2007070" y="386113"/>
          <a:ext cx="14213" cy="30244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0.38068</cdr:x>
      <cdr:y>0.07571</cdr:y>
    </cdr:from>
    <cdr:to>
      <cdr:x>0.38179</cdr:x>
      <cdr:y>0.68246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412088" y="379490"/>
          <a:ext cx="21612" cy="3041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0.53086</cdr:x>
      <cdr:y>0.082</cdr:y>
    </cdr:from>
    <cdr:to>
      <cdr:x>0.53218</cdr:x>
      <cdr:y>0.68876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336304" y="411033"/>
          <a:ext cx="25701" cy="30414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0.66495</cdr:x>
      <cdr:y>0.07496</cdr:y>
    </cdr:from>
    <cdr:to>
      <cdr:x>0.66697</cdr:x>
      <cdr:y>0.67824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946977" y="375716"/>
          <a:ext cx="39330" cy="3023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0.9122</cdr:x>
      <cdr:y>0.07727</cdr:y>
    </cdr:from>
    <cdr:to>
      <cdr:x>0.9123</cdr:x>
      <cdr:y>0.68254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761185" y="387323"/>
          <a:ext cx="1947" cy="3033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0.22887</cdr:x>
      <cdr:y>0.06401</cdr:y>
    </cdr:from>
    <cdr:to>
      <cdr:x>0.22943</cdr:x>
      <cdr:y>0.66563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4294187" y="325438"/>
          <a:ext cx="10583" cy="3058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topLeftCell="A3" zoomScale="90" zoomScaleNormal="90" workbookViewId="0">
      <selection activeCell="B2" sqref="B2:B3"/>
    </sheetView>
  </sheetViews>
  <sheetFormatPr defaultRowHeight="15" x14ac:dyDescent="0.25"/>
  <cols>
    <col min="1" max="1" width="5.7109375" style="162" customWidth="1"/>
    <col min="2" max="2" width="33.7109375" style="162" customWidth="1"/>
    <col min="3" max="23" width="7.7109375" style="162" customWidth="1"/>
    <col min="24" max="24" width="8" style="162" customWidth="1"/>
    <col min="25" max="16384" width="9.140625" style="162"/>
  </cols>
  <sheetData>
    <row r="1" spans="1:28" ht="409.5" customHeight="1" thickBot="1" x14ac:dyDescent="0.3">
      <c r="K1" s="461"/>
      <c r="L1" s="461"/>
      <c r="M1" s="461"/>
      <c r="N1" s="461"/>
    </row>
    <row r="2" spans="1:28" ht="15" customHeight="1" x14ac:dyDescent="0.25">
      <c r="A2" s="764" t="s">
        <v>0</v>
      </c>
      <c r="B2" s="766" t="s">
        <v>119</v>
      </c>
      <c r="C2" s="768">
        <v>2019</v>
      </c>
      <c r="D2" s="769"/>
      <c r="E2" s="769"/>
      <c r="F2" s="762"/>
      <c r="G2" s="768">
        <v>2018</v>
      </c>
      <c r="H2" s="769"/>
      <c r="I2" s="769"/>
      <c r="J2" s="762"/>
      <c r="K2" s="768">
        <v>2017</v>
      </c>
      <c r="L2" s="769"/>
      <c r="M2" s="769"/>
      <c r="N2" s="762"/>
      <c r="O2" s="770">
        <v>2016</v>
      </c>
      <c r="P2" s="771"/>
      <c r="Q2" s="771"/>
      <c r="R2" s="772"/>
      <c r="S2" s="770">
        <v>2015</v>
      </c>
      <c r="T2" s="771"/>
      <c r="U2" s="771"/>
      <c r="V2" s="772"/>
      <c r="W2" s="762" t="s">
        <v>127</v>
      </c>
    </row>
    <row r="3" spans="1:28" ht="48" customHeight="1" thickBot="1" x14ac:dyDescent="0.3">
      <c r="A3" s="765"/>
      <c r="B3" s="767"/>
      <c r="C3" s="684" t="s">
        <v>83</v>
      </c>
      <c r="D3" s="186" t="s">
        <v>87</v>
      </c>
      <c r="E3" s="688" t="s">
        <v>85</v>
      </c>
      <c r="F3" s="685" t="s">
        <v>81</v>
      </c>
      <c r="G3" s="185" t="s">
        <v>83</v>
      </c>
      <c r="H3" s="186" t="s">
        <v>87</v>
      </c>
      <c r="I3" s="186" t="s">
        <v>85</v>
      </c>
      <c r="J3" s="187" t="s">
        <v>81</v>
      </c>
      <c r="K3" s="185" t="s">
        <v>83</v>
      </c>
      <c r="L3" s="186" t="s">
        <v>87</v>
      </c>
      <c r="M3" s="186" t="s">
        <v>85</v>
      </c>
      <c r="N3" s="187" t="s">
        <v>81</v>
      </c>
      <c r="O3" s="185" t="s">
        <v>83</v>
      </c>
      <c r="P3" s="186" t="s">
        <v>87</v>
      </c>
      <c r="Q3" s="186" t="s">
        <v>85</v>
      </c>
      <c r="R3" s="187" t="s">
        <v>81</v>
      </c>
      <c r="S3" s="185" t="s">
        <v>83</v>
      </c>
      <c r="T3" s="186" t="s">
        <v>87</v>
      </c>
      <c r="U3" s="186" t="s">
        <v>85</v>
      </c>
      <c r="V3" s="187" t="s">
        <v>81</v>
      </c>
      <c r="W3" s="763"/>
    </row>
    <row r="4" spans="1:28" ht="15" customHeight="1" thickBot="1" x14ac:dyDescent="0.3">
      <c r="A4" s="469"/>
      <c r="B4" s="470" t="s">
        <v>139</v>
      </c>
      <c r="C4" s="677">
        <f>C5+C6+C15+C30+C50+C69+C86+C117</f>
        <v>1110</v>
      </c>
      <c r="D4" s="713">
        <f>AVERAGE(D5,D7:D14,D16:D29,D31:D49,D51:D68,D70:D85,D87:D116,D118:D127)</f>
        <v>4.1618269230769238</v>
      </c>
      <c r="E4" s="686">
        <v>4.34</v>
      </c>
      <c r="F4" s="678"/>
      <c r="G4" s="475">
        <f>G5+G6+G15+G30+G50+G69+G86+G117</f>
        <v>1016</v>
      </c>
      <c r="H4" s="519">
        <f>AVERAGE(H5,H7:H14,H16:H29,H31:H49,H51:H68,H70:H85,H87:H116,H118:H127)</f>
        <v>4.0983184139709881</v>
      </c>
      <c r="I4" s="471">
        <f>$H$129</f>
        <v>4.2300000000000004</v>
      </c>
      <c r="J4" s="472"/>
      <c r="K4" s="475">
        <f>K5+K6+K15+K30+K50+K69+K86+K117</f>
        <v>867</v>
      </c>
      <c r="L4" s="519">
        <f>AVERAGE(L5,L7:L14,L16:L29,L31:L49,L51:L68,L70:L85,L87:L116,L118:L127)</f>
        <v>4.0405647837141245</v>
      </c>
      <c r="M4" s="471">
        <f>$L$129</f>
        <v>4.22</v>
      </c>
      <c r="N4" s="472"/>
      <c r="O4" s="475">
        <f>O5+O6+O15+O30+O50+O69+O86+O117</f>
        <v>838</v>
      </c>
      <c r="P4" s="519">
        <f>AVERAGE(P5,P7:P14,P16:P29,P31:P49,P51:P68,P70:P85,P87:P116,P118:P127)</f>
        <v>3.5768627450980399</v>
      </c>
      <c r="Q4" s="519">
        <f>$P$129</f>
        <v>3.79</v>
      </c>
      <c r="R4" s="472"/>
      <c r="S4" s="475">
        <f>S5+S6+S15+S30+S50+S69+S86+S117</f>
        <v>159</v>
      </c>
      <c r="T4" s="519">
        <f>AVERAGE(T5,T7:T14,T16:T29,T31:T49,T51:T68,T70:T85,T87:T116,T118:T127)</f>
        <v>4.1461538461538456</v>
      </c>
      <c r="U4" s="519">
        <f>$T$129</f>
        <v>4.25</v>
      </c>
      <c r="V4" s="472"/>
      <c r="W4" s="473"/>
      <c r="Y4" s="506"/>
      <c r="Z4" s="165" t="s">
        <v>122</v>
      </c>
    </row>
    <row r="5" spans="1:28" ht="15" customHeight="1" thickBot="1" x14ac:dyDescent="0.3">
      <c r="A5" s="474">
        <v>1</v>
      </c>
      <c r="B5" s="505" t="s">
        <v>37</v>
      </c>
      <c r="C5" s="738">
        <v>14</v>
      </c>
      <c r="D5" s="698">
        <v>4.71</v>
      </c>
      <c r="E5" s="30">
        <v>4.34</v>
      </c>
      <c r="F5" s="739">
        <v>6</v>
      </c>
      <c r="G5" s="738">
        <v>13</v>
      </c>
      <c r="H5" s="698">
        <v>4.8499999999999996</v>
      </c>
      <c r="I5" s="39">
        <v>4.2300000000000004</v>
      </c>
      <c r="J5" s="739">
        <v>10</v>
      </c>
      <c r="K5" s="735">
        <v>9</v>
      </c>
      <c r="L5" s="692">
        <v>5</v>
      </c>
      <c r="M5" s="38">
        <v>4.22</v>
      </c>
      <c r="N5" s="725">
        <v>1</v>
      </c>
      <c r="O5" s="151">
        <v>7</v>
      </c>
      <c r="P5" s="705">
        <v>4.57</v>
      </c>
      <c r="Q5" s="38">
        <v>3.79</v>
      </c>
      <c r="R5" s="725">
        <v>6</v>
      </c>
      <c r="S5" s="154">
        <v>1</v>
      </c>
      <c r="T5" s="706">
        <v>5</v>
      </c>
      <c r="U5" s="38">
        <v>4.25</v>
      </c>
      <c r="V5" s="724">
        <v>7</v>
      </c>
      <c r="W5" s="760">
        <f t="shared" ref="W5" si="0">V5+R5+N5+J5+F5</f>
        <v>30</v>
      </c>
      <c r="Y5" s="507"/>
      <c r="Z5" s="165" t="s">
        <v>123</v>
      </c>
    </row>
    <row r="6" spans="1:28" ht="15" customHeight="1" thickBot="1" x14ac:dyDescent="0.3">
      <c r="A6" s="464"/>
      <c r="B6" s="465" t="s">
        <v>138</v>
      </c>
      <c r="C6" s="679">
        <f>SUM(C7:C14)</f>
        <v>75</v>
      </c>
      <c r="D6" s="712">
        <f>AVERAGE(D7:D14)</f>
        <v>4.1862499999999994</v>
      </c>
      <c r="E6" s="687">
        <v>4.34</v>
      </c>
      <c r="F6" s="680"/>
      <c r="G6" s="476">
        <f>SUM(G7:G14)</f>
        <v>71</v>
      </c>
      <c r="H6" s="510">
        <f>AVERAGE(H7:H14)</f>
        <v>4.1616013071895424</v>
      </c>
      <c r="I6" s="466">
        <f>$H$129</f>
        <v>4.2300000000000004</v>
      </c>
      <c r="J6" s="467"/>
      <c r="K6" s="476">
        <f>SUM(K7:K14)</f>
        <v>59</v>
      </c>
      <c r="L6" s="466">
        <f>AVERAGE(L7:L14)</f>
        <v>4.1700336700336695</v>
      </c>
      <c r="M6" s="466">
        <f>$L$129</f>
        <v>4.22</v>
      </c>
      <c r="N6" s="467"/>
      <c r="O6" s="476">
        <f>SUM(O7:O14)</f>
        <v>57</v>
      </c>
      <c r="P6" s="510">
        <f>AVERAGE(P7:P14)</f>
        <v>3.88375</v>
      </c>
      <c r="Q6" s="510">
        <f>$P$129</f>
        <v>3.79</v>
      </c>
      <c r="R6" s="467"/>
      <c r="S6" s="476">
        <f>SUM(S7:S14)</f>
        <v>7</v>
      </c>
      <c r="T6" s="510">
        <f>AVERAGE(T7:T14)</f>
        <v>4.2</v>
      </c>
      <c r="U6" s="510">
        <f>$T$129</f>
        <v>4.25</v>
      </c>
      <c r="V6" s="467"/>
      <c r="W6" s="468"/>
      <c r="Y6" s="508"/>
      <c r="Z6" s="165" t="s">
        <v>124</v>
      </c>
    </row>
    <row r="7" spans="1:28" ht="15" customHeight="1" x14ac:dyDescent="0.25">
      <c r="A7" s="173">
        <v>1</v>
      </c>
      <c r="B7" s="372" t="s">
        <v>4</v>
      </c>
      <c r="C7" s="740">
        <v>11</v>
      </c>
      <c r="D7" s="689">
        <v>4.18</v>
      </c>
      <c r="E7" s="30">
        <v>4.34</v>
      </c>
      <c r="F7" s="725">
        <v>56</v>
      </c>
      <c r="G7" s="740">
        <v>10</v>
      </c>
      <c r="H7" s="689">
        <v>4.0999999999999996</v>
      </c>
      <c r="I7" s="70">
        <v>4.2300000000000004</v>
      </c>
      <c r="J7" s="725">
        <v>51</v>
      </c>
      <c r="K7" s="735">
        <v>12</v>
      </c>
      <c r="L7" s="692">
        <v>4.25</v>
      </c>
      <c r="M7" s="69">
        <v>4.22</v>
      </c>
      <c r="N7" s="725">
        <v>27</v>
      </c>
      <c r="O7" s="730">
        <v>9</v>
      </c>
      <c r="P7" s="694">
        <v>3.67</v>
      </c>
      <c r="Q7" s="69">
        <v>3.79</v>
      </c>
      <c r="R7" s="725">
        <v>48</v>
      </c>
      <c r="S7" s="148">
        <v>1</v>
      </c>
      <c r="T7" s="695">
        <v>4</v>
      </c>
      <c r="U7" s="69">
        <v>4.25</v>
      </c>
      <c r="V7" s="725">
        <v>25</v>
      </c>
      <c r="W7" s="164">
        <f>V7+R7+N7+J7+F7</f>
        <v>207</v>
      </c>
      <c r="Y7" s="169"/>
      <c r="Z7" s="165" t="s">
        <v>125</v>
      </c>
    </row>
    <row r="8" spans="1:28" x14ac:dyDescent="0.25">
      <c r="A8" s="167">
        <v>2</v>
      </c>
      <c r="B8" s="403" t="s">
        <v>89</v>
      </c>
      <c r="C8" s="740">
        <v>20</v>
      </c>
      <c r="D8" s="689">
        <v>4.45</v>
      </c>
      <c r="E8" s="690">
        <v>4.34</v>
      </c>
      <c r="F8" s="725">
        <v>36</v>
      </c>
      <c r="G8" s="740">
        <v>17</v>
      </c>
      <c r="H8" s="689">
        <v>4.4705882352941178</v>
      </c>
      <c r="I8" s="70">
        <v>4.2300000000000004</v>
      </c>
      <c r="J8" s="725">
        <v>24</v>
      </c>
      <c r="K8" s="735"/>
      <c r="L8" s="692"/>
      <c r="M8" s="69">
        <v>4.22</v>
      </c>
      <c r="N8" s="725">
        <v>93</v>
      </c>
      <c r="O8" s="730">
        <v>14</v>
      </c>
      <c r="P8" s="694">
        <v>4</v>
      </c>
      <c r="Q8" s="69">
        <v>3.79</v>
      </c>
      <c r="R8" s="725">
        <v>23</v>
      </c>
      <c r="S8" s="148">
        <v>2</v>
      </c>
      <c r="T8" s="695">
        <v>3.5</v>
      </c>
      <c r="U8" s="69">
        <v>4.25</v>
      </c>
      <c r="V8" s="725">
        <v>33</v>
      </c>
      <c r="W8" s="171">
        <f t="shared" ref="W8:W14" si="1">V8+R8+N8+J8+F8</f>
        <v>209</v>
      </c>
      <c r="AB8" s="166"/>
    </row>
    <row r="9" spans="1:28" x14ac:dyDescent="0.25">
      <c r="A9" s="167">
        <v>3</v>
      </c>
      <c r="B9" s="372" t="s">
        <v>88</v>
      </c>
      <c r="C9" s="740">
        <v>12</v>
      </c>
      <c r="D9" s="689">
        <v>3.75</v>
      </c>
      <c r="E9" s="30">
        <v>4.34</v>
      </c>
      <c r="F9" s="725">
        <v>88</v>
      </c>
      <c r="G9" s="740">
        <v>21</v>
      </c>
      <c r="H9" s="689">
        <v>4</v>
      </c>
      <c r="I9" s="70">
        <v>4.2300000000000004</v>
      </c>
      <c r="J9" s="725">
        <v>57</v>
      </c>
      <c r="K9" s="735">
        <v>22</v>
      </c>
      <c r="L9" s="692">
        <v>4.2272727272727275</v>
      </c>
      <c r="M9" s="69">
        <v>4.22</v>
      </c>
      <c r="N9" s="725">
        <v>32</v>
      </c>
      <c r="O9" s="730">
        <v>12</v>
      </c>
      <c r="P9" s="694">
        <v>3.75</v>
      </c>
      <c r="Q9" s="69">
        <v>3.79</v>
      </c>
      <c r="R9" s="725">
        <v>45</v>
      </c>
      <c r="S9" s="148">
        <v>1</v>
      </c>
      <c r="T9" s="695">
        <v>5</v>
      </c>
      <c r="U9" s="69">
        <v>4.25</v>
      </c>
      <c r="V9" s="724">
        <v>1</v>
      </c>
      <c r="W9" s="168">
        <f t="shared" si="1"/>
        <v>223</v>
      </c>
      <c r="AB9" s="166"/>
    </row>
    <row r="10" spans="1:28" ht="15" customHeight="1" x14ac:dyDescent="0.25">
      <c r="A10" s="167">
        <v>4</v>
      </c>
      <c r="B10" s="372" t="s">
        <v>3</v>
      </c>
      <c r="C10" s="740">
        <v>11</v>
      </c>
      <c r="D10" s="689">
        <v>4.3600000000000003</v>
      </c>
      <c r="E10" s="30">
        <v>4.34</v>
      </c>
      <c r="F10" s="725">
        <v>42</v>
      </c>
      <c r="G10" s="740">
        <v>9</v>
      </c>
      <c r="H10" s="689">
        <v>4.2222222222222223</v>
      </c>
      <c r="I10" s="70">
        <v>4.2300000000000004</v>
      </c>
      <c r="J10" s="725">
        <v>46</v>
      </c>
      <c r="K10" s="735">
        <v>4</v>
      </c>
      <c r="L10" s="692">
        <v>4.25</v>
      </c>
      <c r="M10" s="69">
        <v>4.22</v>
      </c>
      <c r="N10" s="725">
        <v>29</v>
      </c>
      <c r="O10" s="730">
        <v>5</v>
      </c>
      <c r="P10" s="694">
        <v>4.4000000000000004</v>
      </c>
      <c r="Q10" s="69">
        <v>3.79</v>
      </c>
      <c r="R10" s="725">
        <v>7</v>
      </c>
      <c r="S10" s="148">
        <v>2</v>
      </c>
      <c r="T10" s="695">
        <v>3.5</v>
      </c>
      <c r="U10" s="69">
        <v>4.25</v>
      </c>
      <c r="V10" s="725">
        <v>34</v>
      </c>
      <c r="W10" s="168">
        <f t="shared" si="1"/>
        <v>158</v>
      </c>
      <c r="Y10" s="170"/>
      <c r="Z10" s="166"/>
      <c r="AB10" s="166"/>
    </row>
    <row r="11" spans="1:28" x14ac:dyDescent="0.25">
      <c r="A11" s="167">
        <v>5</v>
      </c>
      <c r="B11" s="372" t="s">
        <v>90</v>
      </c>
      <c r="C11" s="740">
        <v>4</v>
      </c>
      <c r="D11" s="689">
        <v>4</v>
      </c>
      <c r="E11" s="30">
        <v>4.34</v>
      </c>
      <c r="F11" s="725">
        <v>67</v>
      </c>
      <c r="G11" s="740">
        <v>3</v>
      </c>
      <c r="H11" s="689">
        <v>4</v>
      </c>
      <c r="I11" s="70">
        <v>4.2300000000000004</v>
      </c>
      <c r="J11" s="725">
        <v>68</v>
      </c>
      <c r="K11" s="735">
        <v>11</v>
      </c>
      <c r="L11" s="692">
        <v>4.1818181818181817</v>
      </c>
      <c r="M11" s="69">
        <v>4.22</v>
      </c>
      <c r="N11" s="725">
        <v>36</v>
      </c>
      <c r="O11" s="730">
        <v>1</v>
      </c>
      <c r="P11" s="694">
        <v>4</v>
      </c>
      <c r="Q11" s="69">
        <v>3.79</v>
      </c>
      <c r="R11" s="725">
        <v>33</v>
      </c>
      <c r="S11" s="155"/>
      <c r="T11" s="695"/>
      <c r="U11" s="69">
        <v>4.25</v>
      </c>
      <c r="V11" s="725">
        <v>40</v>
      </c>
      <c r="W11" s="168">
        <f t="shared" si="1"/>
        <v>244</v>
      </c>
      <c r="Y11" s="170"/>
      <c r="Z11" s="166"/>
      <c r="AB11" s="166"/>
    </row>
    <row r="12" spans="1:28" x14ac:dyDescent="0.25">
      <c r="A12" s="167">
        <v>6</v>
      </c>
      <c r="B12" s="98" t="s">
        <v>69</v>
      </c>
      <c r="C12" s="740">
        <v>9</v>
      </c>
      <c r="D12" s="689">
        <v>4</v>
      </c>
      <c r="E12" s="39">
        <v>4.34</v>
      </c>
      <c r="F12" s="725">
        <v>63</v>
      </c>
      <c r="G12" s="740">
        <v>8</v>
      </c>
      <c r="H12" s="689">
        <v>4</v>
      </c>
      <c r="I12" s="70">
        <v>4.2300000000000004</v>
      </c>
      <c r="J12" s="725">
        <v>61</v>
      </c>
      <c r="K12" s="735"/>
      <c r="L12" s="692"/>
      <c r="M12" s="69">
        <v>4.22</v>
      </c>
      <c r="N12" s="725">
        <v>93</v>
      </c>
      <c r="O12" s="730">
        <v>8</v>
      </c>
      <c r="P12" s="694">
        <v>3.25</v>
      </c>
      <c r="Q12" s="69">
        <v>3.79</v>
      </c>
      <c r="R12" s="725">
        <v>70</v>
      </c>
      <c r="S12" s="148">
        <v>1</v>
      </c>
      <c r="T12" s="695">
        <v>5</v>
      </c>
      <c r="U12" s="69">
        <v>4.25</v>
      </c>
      <c r="V12" s="724">
        <v>2</v>
      </c>
      <c r="W12" s="171">
        <f t="shared" si="1"/>
        <v>289</v>
      </c>
      <c r="Y12" s="170"/>
      <c r="Z12" s="166"/>
      <c r="AB12" s="166"/>
    </row>
    <row r="13" spans="1:28" x14ac:dyDescent="0.25">
      <c r="A13" s="167">
        <v>7</v>
      </c>
      <c r="B13" s="372" t="s">
        <v>91</v>
      </c>
      <c r="C13" s="740">
        <v>4</v>
      </c>
      <c r="D13" s="689">
        <v>4</v>
      </c>
      <c r="E13" s="30">
        <v>4.34</v>
      </c>
      <c r="F13" s="725">
        <v>68</v>
      </c>
      <c r="G13" s="740">
        <v>1</v>
      </c>
      <c r="H13" s="689">
        <v>4</v>
      </c>
      <c r="I13" s="70">
        <v>4.2300000000000004</v>
      </c>
      <c r="J13" s="725">
        <v>75</v>
      </c>
      <c r="K13" s="735">
        <v>1</v>
      </c>
      <c r="L13" s="692">
        <v>4</v>
      </c>
      <c r="M13" s="69">
        <v>4.22</v>
      </c>
      <c r="N13" s="725">
        <v>60</v>
      </c>
      <c r="O13" s="730">
        <v>7</v>
      </c>
      <c r="P13" s="694">
        <v>4</v>
      </c>
      <c r="Q13" s="69">
        <v>3.79</v>
      </c>
      <c r="R13" s="725">
        <v>24</v>
      </c>
      <c r="S13" s="155"/>
      <c r="T13" s="695"/>
      <c r="U13" s="69">
        <v>4.25</v>
      </c>
      <c r="V13" s="725">
        <v>40</v>
      </c>
      <c r="W13" s="168">
        <f t="shared" si="1"/>
        <v>267</v>
      </c>
      <c r="Y13" s="170"/>
      <c r="Z13" s="166"/>
      <c r="AB13" s="166"/>
    </row>
    <row r="14" spans="1:28" ht="15.75" thickBot="1" x14ac:dyDescent="0.3">
      <c r="A14" s="167">
        <v>8</v>
      </c>
      <c r="B14" s="98" t="s">
        <v>140</v>
      </c>
      <c r="C14" s="740">
        <v>4</v>
      </c>
      <c r="D14" s="689">
        <v>4.75</v>
      </c>
      <c r="E14" s="39">
        <v>4.34</v>
      </c>
      <c r="F14" s="725">
        <v>5</v>
      </c>
      <c r="G14" s="740">
        <v>2</v>
      </c>
      <c r="H14" s="689">
        <v>4.5</v>
      </c>
      <c r="I14" s="70">
        <v>4.2300000000000004</v>
      </c>
      <c r="J14" s="725">
        <v>22</v>
      </c>
      <c r="K14" s="735">
        <v>9</v>
      </c>
      <c r="L14" s="692">
        <v>4.1111111111111107</v>
      </c>
      <c r="M14" s="69">
        <v>4.22</v>
      </c>
      <c r="N14" s="725">
        <v>42</v>
      </c>
      <c r="O14" s="730">
        <v>1</v>
      </c>
      <c r="P14" s="694">
        <v>4</v>
      </c>
      <c r="Q14" s="69">
        <v>3.79</v>
      </c>
      <c r="R14" s="725">
        <v>34</v>
      </c>
      <c r="S14" s="155"/>
      <c r="T14" s="695"/>
      <c r="U14" s="69">
        <v>4.25</v>
      </c>
      <c r="V14" s="725">
        <v>40</v>
      </c>
      <c r="W14" s="168">
        <f t="shared" si="1"/>
        <v>143</v>
      </c>
      <c r="Y14" s="170"/>
      <c r="Z14" s="166"/>
      <c r="AB14" s="166"/>
    </row>
    <row r="15" spans="1:28" ht="15.75" thickBot="1" x14ac:dyDescent="0.3">
      <c r="A15" s="464"/>
      <c r="B15" s="494" t="s">
        <v>137</v>
      </c>
      <c r="C15" s="681">
        <f>SUM(C16:C29)</f>
        <v>138</v>
      </c>
      <c r="D15" s="516">
        <f>AVERAGE(D16:D29)</f>
        <v>4.0330769230769237</v>
      </c>
      <c r="E15" s="503">
        <v>4.34</v>
      </c>
      <c r="F15" s="504"/>
      <c r="G15" s="495">
        <f>SUM(G16:G29)</f>
        <v>95</v>
      </c>
      <c r="H15" s="511">
        <f>AVERAGE(H16:H29)</f>
        <v>4.1590277777777773</v>
      </c>
      <c r="I15" s="503">
        <f>$H$129</f>
        <v>4.2300000000000004</v>
      </c>
      <c r="J15" s="504"/>
      <c r="K15" s="498">
        <f>SUM(K16:K29)</f>
        <v>76</v>
      </c>
      <c r="L15" s="483">
        <f>AVERAGE(L16:L29)</f>
        <v>4.0902807984147698</v>
      </c>
      <c r="M15" s="484">
        <f>$L$129</f>
        <v>4.22</v>
      </c>
      <c r="N15" s="485"/>
      <c r="O15" s="486">
        <f>SUM(O16:O29)</f>
        <v>61</v>
      </c>
      <c r="P15" s="487">
        <f>AVERAGE(P16:P29)</f>
        <v>3.48</v>
      </c>
      <c r="Q15" s="488">
        <f>$P$129</f>
        <v>3.79</v>
      </c>
      <c r="R15" s="485"/>
      <c r="S15" s="489">
        <f>SUM(S16:S29)</f>
        <v>23</v>
      </c>
      <c r="T15" s="490">
        <f>AVERAGE(T16:T29)</f>
        <v>4.45</v>
      </c>
      <c r="U15" s="491">
        <f>$T$129</f>
        <v>4.25</v>
      </c>
      <c r="V15" s="492"/>
      <c r="W15" s="493"/>
      <c r="Y15" s="170"/>
      <c r="Z15" s="166"/>
      <c r="AB15" s="166"/>
    </row>
    <row r="16" spans="1:28" x14ac:dyDescent="0.25">
      <c r="A16" s="167">
        <v>1</v>
      </c>
      <c r="B16" s="372" t="s">
        <v>5</v>
      </c>
      <c r="C16" s="738">
        <v>25</v>
      </c>
      <c r="D16" s="698">
        <v>4.4000000000000004</v>
      </c>
      <c r="E16" s="30">
        <v>4.34</v>
      </c>
      <c r="F16" s="725">
        <v>39</v>
      </c>
      <c r="G16" s="740">
        <v>7</v>
      </c>
      <c r="H16" s="697">
        <v>4.2857142857142856</v>
      </c>
      <c r="I16" s="70">
        <v>4.2300000000000004</v>
      </c>
      <c r="J16" s="725">
        <v>39</v>
      </c>
      <c r="K16" s="735">
        <v>11</v>
      </c>
      <c r="L16" s="692">
        <v>4.1818181818181817</v>
      </c>
      <c r="M16" s="69">
        <v>4.22</v>
      </c>
      <c r="N16" s="725">
        <v>37</v>
      </c>
      <c r="O16" s="148">
        <v>9</v>
      </c>
      <c r="P16" s="694">
        <v>3.78</v>
      </c>
      <c r="Q16" s="69">
        <v>3.79</v>
      </c>
      <c r="R16" s="725">
        <v>42</v>
      </c>
      <c r="S16" s="148">
        <v>10</v>
      </c>
      <c r="T16" s="695">
        <v>4.3</v>
      </c>
      <c r="U16" s="69">
        <v>4.25</v>
      </c>
      <c r="V16" s="725">
        <v>19</v>
      </c>
      <c r="W16" s="168">
        <f t="shared" ref="W16:W29" si="2">V16+R16+N16+J16+F16</f>
        <v>176</v>
      </c>
      <c r="Y16" s="166"/>
      <c r="Z16" s="166"/>
      <c r="AB16" s="166"/>
    </row>
    <row r="17" spans="1:28" x14ac:dyDescent="0.25">
      <c r="A17" s="167">
        <v>2</v>
      </c>
      <c r="B17" s="372" t="s">
        <v>7</v>
      </c>
      <c r="C17" s="740">
        <v>20</v>
      </c>
      <c r="D17" s="697">
        <v>4.7</v>
      </c>
      <c r="E17" s="30">
        <v>4.34</v>
      </c>
      <c r="F17" s="725">
        <v>7</v>
      </c>
      <c r="G17" s="740">
        <v>10</v>
      </c>
      <c r="H17" s="697">
        <v>4.5</v>
      </c>
      <c r="I17" s="70">
        <v>4.2300000000000004</v>
      </c>
      <c r="J17" s="725">
        <v>17</v>
      </c>
      <c r="K17" s="735">
        <v>6</v>
      </c>
      <c r="L17" s="692">
        <v>4.166666666666667</v>
      </c>
      <c r="M17" s="69">
        <v>4.22</v>
      </c>
      <c r="N17" s="725">
        <v>38</v>
      </c>
      <c r="O17" s="148">
        <v>9</v>
      </c>
      <c r="P17" s="694">
        <v>4.22</v>
      </c>
      <c r="Q17" s="69">
        <v>3.79</v>
      </c>
      <c r="R17" s="725">
        <v>14</v>
      </c>
      <c r="S17" s="148">
        <v>2</v>
      </c>
      <c r="T17" s="695">
        <v>4.5</v>
      </c>
      <c r="U17" s="69">
        <v>4.25</v>
      </c>
      <c r="V17" s="724">
        <v>16</v>
      </c>
      <c r="W17" s="168">
        <f t="shared" si="2"/>
        <v>92</v>
      </c>
      <c r="Y17" s="166"/>
      <c r="Z17" s="166"/>
      <c r="AB17" s="166"/>
    </row>
    <row r="18" spans="1:28" x14ac:dyDescent="0.25">
      <c r="A18" s="167">
        <v>3</v>
      </c>
      <c r="B18" s="372" t="s">
        <v>16</v>
      </c>
      <c r="C18" s="740">
        <v>12</v>
      </c>
      <c r="D18" s="697">
        <v>4.17</v>
      </c>
      <c r="E18" s="30">
        <v>4.34</v>
      </c>
      <c r="F18" s="725">
        <v>58</v>
      </c>
      <c r="G18" s="738">
        <v>16</v>
      </c>
      <c r="H18" s="698">
        <v>4.375</v>
      </c>
      <c r="I18" s="70">
        <v>4.2300000000000004</v>
      </c>
      <c r="J18" s="725">
        <v>32</v>
      </c>
      <c r="K18" s="735">
        <v>9</v>
      </c>
      <c r="L18" s="692">
        <v>4.1111111111111107</v>
      </c>
      <c r="M18" s="69">
        <v>4.22</v>
      </c>
      <c r="N18" s="725">
        <v>43</v>
      </c>
      <c r="O18" s="148">
        <v>7</v>
      </c>
      <c r="P18" s="694">
        <v>3.71</v>
      </c>
      <c r="Q18" s="69">
        <v>3.79</v>
      </c>
      <c r="R18" s="725">
        <v>46</v>
      </c>
      <c r="S18" s="148">
        <v>4</v>
      </c>
      <c r="T18" s="695">
        <v>4.3</v>
      </c>
      <c r="U18" s="69">
        <v>4.25</v>
      </c>
      <c r="V18" s="725">
        <v>21</v>
      </c>
      <c r="W18" s="171">
        <f t="shared" si="2"/>
        <v>200</v>
      </c>
      <c r="Y18" s="166"/>
      <c r="Z18" s="166"/>
      <c r="AB18" s="166"/>
    </row>
    <row r="19" spans="1:28" x14ac:dyDescent="0.25">
      <c r="A19" s="167">
        <v>4</v>
      </c>
      <c r="B19" s="372" t="s">
        <v>6</v>
      </c>
      <c r="C19" s="740">
        <v>37</v>
      </c>
      <c r="D19" s="697">
        <v>4.6500000000000004</v>
      </c>
      <c r="E19" s="30">
        <v>4.34</v>
      </c>
      <c r="F19" s="725">
        <v>10</v>
      </c>
      <c r="G19" s="740">
        <v>30</v>
      </c>
      <c r="H19" s="697">
        <v>4.0333333333333332</v>
      </c>
      <c r="I19" s="70">
        <v>4.2300000000000004</v>
      </c>
      <c r="J19" s="725">
        <v>56</v>
      </c>
      <c r="K19" s="735">
        <v>22</v>
      </c>
      <c r="L19" s="692">
        <v>4.4545454545454541</v>
      </c>
      <c r="M19" s="69">
        <v>4.22</v>
      </c>
      <c r="N19" s="725">
        <v>21</v>
      </c>
      <c r="O19" s="148">
        <v>14</v>
      </c>
      <c r="P19" s="694">
        <v>4.07</v>
      </c>
      <c r="Q19" s="69">
        <v>3.79</v>
      </c>
      <c r="R19" s="725">
        <v>19</v>
      </c>
      <c r="S19" s="148">
        <v>5</v>
      </c>
      <c r="T19" s="695">
        <v>4.5999999999999996</v>
      </c>
      <c r="U19" s="69">
        <v>4.25</v>
      </c>
      <c r="V19" s="724">
        <v>13</v>
      </c>
      <c r="W19" s="168">
        <f t="shared" si="2"/>
        <v>119</v>
      </c>
      <c r="Y19" s="166"/>
      <c r="Z19" s="166"/>
      <c r="AB19" s="166"/>
    </row>
    <row r="20" spans="1:28" x14ac:dyDescent="0.25">
      <c r="A20" s="167">
        <v>5</v>
      </c>
      <c r="B20" s="372" t="s">
        <v>8</v>
      </c>
      <c r="C20" s="740">
        <v>16</v>
      </c>
      <c r="D20" s="697">
        <v>4.13</v>
      </c>
      <c r="E20" s="30">
        <v>4.34</v>
      </c>
      <c r="F20" s="725">
        <v>59</v>
      </c>
      <c r="G20" s="740">
        <v>14</v>
      </c>
      <c r="H20" s="697">
        <v>4.0714285714285712</v>
      </c>
      <c r="I20" s="39">
        <v>4.2300000000000004</v>
      </c>
      <c r="J20" s="725">
        <v>53</v>
      </c>
      <c r="K20" s="735">
        <v>19</v>
      </c>
      <c r="L20" s="692">
        <v>4.5789473684210522</v>
      </c>
      <c r="M20" s="69">
        <v>4.22</v>
      </c>
      <c r="N20" s="725">
        <v>15</v>
      </c>
      <c r="O20" s="148">
        <v>4</v>
      </c>
      <c r="P20" s="694">
        <v>3.5</v>
      </c>
      <c r="Q20" s="69">
        <v>3.79</v>
      </c>
      <c r="R20" s="725">
        <v>53</v>
      </c>
      <c r="S20" s="148">
        <v>1</v>
      </c>
      <c r="T20" s="695">
        <v>5</v>
      </c>
      <c r="U20" s="69">
        <v>4.25</v>
      </c>
      <c r="V20" s="724">
        <v>3</v>
      </c>
      <c r="W20" s="168">
        <f t="shared" si="2"/>
        <v>183</v>
      </c>
      <c r="Y20" s="166"/>
      <c r="Z20" s="166"/>
      <c r="AB20" s="166"/>
    </row>
    <row r="21" spans="1:28" x14ac:dyDescent="0.25">
      <c r="A21" s="167">
        <v>6</v>
      </c>
      <c r="B21" s="372" t="s">
        <v>93</v>
      </c>
      <c r="C21" s="738">
        <v>4</v>
      </c>
      <c r="D21" s="698">
        <v>4</v>
      </c>
      <c r="E21" s="30">
        <v>4.34</v>
      </c>
      <c r="F21" s="725">
        <v>69</v>
      </c>
      <c r="G21" s="740">
        <v>2</v>
      </c>
      <c r="H21" s="697">
        <v>3.5</v>
      </c>
      <c r="I21" s="70">
        <v>4.2300000000000004</v>
      </c>
      <c r="J21" s="725">
        <v>86</v>
      </c>
      <c r="K21" s="735">
        <v>1</v>
      </c>
      <c r="L21" s="692">
        <v>3</v>
      </c>
      <c r="M21" s="69">
        <v>4.22</v>
      </c>
      <c r="N21" s="725">
        <v>88</v>
      </c>
      <c r="O21" s="730"/>
      <c r="P21" s="694"/>
      <c r="Q21" s="69">
        <v>3.79</v>
      </c>
      <c r="R21" s="725">
        <v>103</v>
      </c>
      <c r="S21" s="148">
        <v>1</v>
      </c>
      <c r="T21" s="695">
        <v>4</v>
      </c>
      <c r="U21" s="69">
        <v>4.25</v>
      </c>
      <c r="V21" s="725">
        <v>26</v>
      </c>
      <c r="W21" s="168">
        <f t="shared" si="2"/>
        <v>372</v>
      </c>
      <c r="Y21" s="166"/>
      <c r="Z21" s="166"/>
      <c r="AB21" s="166"/>
    </row>
    <row r="22" spans="1:28" x14ac:dyDescent="0.25">
      <c r="A22" s="167">
        <v>7</v>
      </c>
      <c r="B22" s="372" t="s">
        <v>9</v>
      </c>
      <c r="C22" s="740">
        <v>11</v>
      </c>
      <c r="D22" s="697">
        <v>4.18</v>
      </c>
      <c r="E22" s="30">
        <v>4.34</v>
      </c>
      <c r="F22" s="725">
        <v>57</v>
      </c>
      <c r="G22" s="740">
        <v>7</v>
      </c>
      <c r="H22" s="697">
        <v>4.1428571428571432</v>
      </c>
      <c r="I22" s="70">
        <v>4.2300000000000004</v>
      </c>
      <c r="J22" s="725">
        <v>49</v>
      </c>
      <c r="K22" s="735">
        <v>3</v>
      </c>
      <c r="L22" s="692">
        <v>4</v>
      </c>
      <c r="M22" s="69">
        <v>4.22</v>
      </c>
      <c r="N22" s="725">
        <v>53</v>
      </c>
      <c r="O22" s="148">
        <v>7</v>
      </c>
      <c r="P22" s="694">
        <v>3.29</v>
      </c>
      <c r="Q22" s="69">
        <v>3.79</v>
      </c>
      <c r="R22" s="725">
        <v>67</v>
      </c>
      <c r="S22" s="148"/>
      <c r="T22" s="695"/>
      <c r="U22" s="69">
        <v>4.25</v>
      </c>
      <c r="V22" s="725">
        <v>40</v>
      </c>
      <c r="W22" s="168">
        <f t="shared" si="2"/>
        <v>266</v>
      </c>
      <c r="Y22" s="166"/>
      <c r="Z22" s="166"/>
      <c r="AB22" s="166"/>
    </row>
    <row r="23" spans="1:28" x14ac:dyDescent="0.25">
      <c r="A23" s="167">
        <v>8</v>
      </c>
      <c r="B23" s="398" t="s">
        <v>10</v>
      </c>
      <c r="C23" s="740">
        <v>1</v>
      </c>
      <c r="D23" s="697">
        <v>3</v>
      </c>
      <c r="E23" s="699">
        <v>4.34</v>
      </c>
      <c r="F23" s="725">
        <v>100</v>
      </c>
      <c r="G23" s="740">
        <v>1</v>
      </c>
      <c r="H23" s="697">
        <v>5</v>
      </c>
      <c r="I23" s="700">
        <v>4.2300000000000004</v>
      </c>
      <c r="J23" s="725">
        <v>7</v>
      </c>
      <c r="K23" s="735">
        <v>1</v>
      </c>
      <c r="L23" s="692">
        <v>5</v>
      </c>
      <c r="M23" s="69">
        <v>4.22</v>
      </c>
      <c r="N23" s="725">
        <v>2</v>
      </c>
      <c r="O23" s="148">
        <v>2</v>
      </c>
      <c r="P23" s="694">
        <v>3.5</v>
      </c>
      <c r="Q23" s="69">
        <v>3.79</v>
      </c>
      <c r="R23" s="725">
        <v>56</v>
      </c>
      <c r="S23" s="155"/>
      <c r="T23" s="695"/>
      <c r="U23" s="69">
        <v>4.25</v>
      </c>
      <c r="V23" s="725">
        <v>40</v>
      </c>
      <c r="W23" s="168">
        <f t="shared" si="2"/>
        <v>205</v>
      </c>
      <c r="Y23" s="166"/>
      <c r="Z23" s="166"/>
      <c r="AB23" s="166"/>
    </row>
    <row r="24" spans="1:28" x14ac:dyDescent="0.25">
      <c r="A24" s="167">
        <v>9</v>
      </c>
      <c r="B24" s="99" t="s">
        <v>11</v>
      </c>
      <c r="C24" s="740">
        <v>2</v>
      </c>
      <c r="D24" s="697">
        <v>3.5</v>
      </c>
      <c r="E24" s="70">
        <v>4.34</v>
      </c>
      <c r="F24" s="725">
        <v>92</v>
      </c>
      <c r="G24" s="307"/>
      <c r="H24" s="70"/>
      <c r="I24" s="70">
        <v>4.2300000000000004</v>
      </c>
      <c r="J24" s="725">
        <v>102</v>
      </c>
      <c r="K24" s="735"/>
      <c r="L24" s="692"/>
      <c r="M24" s="69">
        <v>4.22</v>
      </c>
      <c r="N24" s="725">
        <v>93</v>
      </c>
      <c r="O24" s="148">
        <v>1</v>
      </c>
      <c r="P24" s="694">
        <v>3</v>
      </c>
      <c r="Q24" s="69">
        <v>3.79</v>
      </c>
      <c r="R24" s="725">
        <v>85</v>
      </c>
      <c r="S24" s="155"/>
      <c r="T24" s="695"/>
      <c r="U24" s="69">
        <v>4.25</v>
      </c>
      <c r="V24" s="725">
        <v>40</v>
      </c>
      <c r="W24" s="168">
        <f t="shared" si="2"/>
        <v>412</v>
      </c>
      <c r="Y24" s="166"/>
      <c r="Z24" s="166"/>
      <c r="AB24" s="166"/>
    </row>
    <row r="25" spans="1:28" x14ac:dyDescent="0.25">
      <c r="A25" s="167">
        <v>10</v>
      </c>
      <c r="B25" s="372" t="s">
        <v>12</v>
      </c>
      <c r="C25" s="740">
        <v>2</v>
      </c>
      <c r="D25" s="697">
        <v>4</v>
      </c>
      <c r="E25" s="30">
        <v>4.34</v>
      </c>
      <c r="F25" s="725">
        <v>73</v>
      </c>
      <c r="G25" s="740">
        <v>1</v>
      </c>
      <c r="H25" s="697">
        <v>4</v>
      </c>
      <c r="I25" s="70">
        <v>4.2300000000000004</v>
      </c>
      <c r="J25" s="725">
        <v>76</v>
      </c>
      <c r="K25" s="735">
        <v>1</v>
      </c>
      <c r="L25" s="692">
        <v>4</v>
      </c>
      <c r="M25" s="69">
        <v>4.22</v>
      </c>
      <c r="N25" s="725">
        <v>61</v>
      </c>
      <c r="O25" s="148">
        <v>3</v>
      </c>
      <c r="P25" s="694">
        <v>3.67</v>
      </c>
      <c r="Q25" s="69">
        <v>3.79</v>
      </c>
      <c r="R25" s="725">
        <v>49</v>
      </c>
      <c r="S25" s="155"/>
      <c r="T25" s="695"/>
      <c r="U25" s="69">
        <v>4.25</v>
      </c>
      <c r="V25" s="725">
        <v>40</v>
      </c>
      <c r="W25" s="168">
        <f t="shared" si="2"/>
        <v>299</v>
      </c>
      <c r="Y25" s="166"/>
      <c r="Z25" s="166"/>
      <c r="AB25" s="166"/>
    </row>
    <row r="26" spans="1:28" x14ac:dyDescent="0.25">
      <c r="A26" s="167">
        <v>11</v>
      </c>
      <c r="B26" s="100" t="s">
        <v>13</v>
      </c>
      <c r="C26" s="741"/>
      <c r="D26" s="701"/>
      <c r="E26" s="701">
        <v>4.34</v>
      </c>
      <c r="F26" s="725">
        <v>105</v>
      </c>
      <c r="G26" s="741"/>
      <c r="H26" s="701"/>
      <c r="I26" s="701">
        <v>4.2300000000000004</v>
      </c>
      <c r="J26" s="725">
        <v>102</v>
      </c>
      <c r="K26" s="735"/>
      <c r="L26" s="692"/>
      <c r="M26" s="69">
        <v>4.22</v>
      </c>
      <c r="N26" s="725">
        <v>93</v>
      </c>
      <c r="O26" s="148">
        <v>1</v>
      </c>
      <c r="P26" s="694">
        <v>3</v>
      </c>
      <c r="Q26" s="69">
        <v>3.79</v>
      </c>
      <c r="R26" s="725">
        <v>86</v>
      </c>
      <c r="S26" s="155"/>
      <c r="T26" s="695"/>
      <c r="U26" s="69">
        <v>4.25</v>
      </c>
      <c r="V26" s="725">
        <v>40</v>
      </c>
      <c r="W26" s="168">
        <f t="shared" si="2"/>
        <v>426</v>
      </c>
      <c r="Y26" s="166"/>
      <c r="Z26" s="166"/>
      <c r="AB26" s="166"/>
    </row>
    <row r="27" spans="1:28" x14ac:dyDescent="0.25">
      <c r="A27" s="167">
        <v>12</v>
      </c>
      <c r="B27" s="397" t="s">
        <v>14</v>
      </c>
      <c r="C27" s="738">
        <v>1</v>
      </c>
      <c r="D27" s="698">
        <v>4</v>
      </c>
      <c r="E27" s="702">
        <v>4.34</v>
      </c>
      <c r="F27" s="725">
        <v>77</v>
      </c>
      <c r="G27" s="738">
        <v>1</v>
      </c>
      <c r="H27" s="698">
        <v>3</v>
      </c>
      <c r="I27" s="701">
        <v>4.2300000000000004</v>
      </c>
      <c r="J27" s="725">
        <v>92</v>
      </c>
      <c r="K27" s="735">
        <v>1</v>
      </c>
      <c r="L27" s="692">
        <v>4</v>
      </c>
      <c r="M27" s="69">
        <v>4.22</v>
      </c>
      <c r="N27" s="725">
        <v>62</v>
      </c>
      <c r="O27" s="148">
        <v>1</v>
      </c>
      <c r="P27" s="694">
        <v>3</v>
      </c>
      <c r="Q27" s="69">
        <v>3.79</v>
      </c>
      <c r="R27" s="725">
        <v>87</v>
      </c>
      <c r="S27" s="148"/>
      <c r="T27" s="695"/>
      <c r="U27" s="69">
        <v>4.25</v>
      </c>
      <c r="V27" s="725">
        <v>40</v>
      </c>
      <c r="W27" s="168">
        <f t="shared" si="2"/>
        <v>358</v>
      </c>
      <c r="Y27" s="166"/>
      <c r="Z27" s="166"/>
      <c r="AB27" s="166"/>
    </row>
    <row r="28" spans="1:28" x14ac:dyDescent="0.25">
      <c r="A28" s="188">
        <v>13</v>
      </c>
      <c r="B28" s="372" t="s">
        <v>15</v>
      </c>
      <c r="C28" s="738">
        <v>5</v>
      </c>
      <c r="D28" s="698">
        <v>4.2</v>
      </c>
      <c r="E28" s="30">
        <v>4.34</v>
      </c>
      <c r="F28" s="725">
        <v>54</v>
      </c>
      <c r="G28" s="738">
        <v>2</v>
      </c>
      <c r="H28" s="698">
        <v>5</v>
      </c>
      <c r="I28" s="70">
        <v>4.2300000000000004</v>
      </c>
      <c r="J28" s="725">
        <v>1</v>
      </c>
      <c r="K28" s="735">
        <v>2</v>
      </c>
      <c r="L28" s="692">
        <v>3.5</v>
      </c>
      <c r="M28" s="69">
        <v>4.22</v>
      </c>
      <c r="N28" s="725">
        <v>77</v>
      </c>
      <c r="O28" s="148">
        <v>2</v>
      </c>
      <c r="P28" s="694">
        <v>3.5</v>
      </c>
      <c r="Q28" s="69">
        <v>3.79</v>
      </c>
      <c r="R28" s="725">
        <v>57</v>
      </c>
      <c r="S28" s="155"/>
      <c r="T28" s="695"/>
      <c r="U28" s="69">
        <v>4.25</v>
      </c>
      <c r="V28" s="725">
        <v>40</v>
      </c>
      <c r="W28" s="463">
        <f t="shared" si="2"/>
        <v>229</v>
      </c>
      <c r="Y28" s="166"/>
      <c r="Z28" s="166"/>
      <c r="AB28" s="166"/>
    </row>
    <row r="29" spans="1:28" ht="15.75" thickBot="1" x14ac:dyDescent="0.3">
      <c r="A29" s="188">
        <v>14</v>
      </c>
      <c r="B29" s="98" t="s">
        <v>17</v>
      </c>
      <c r="C29" s="738">
        <v>2</v>
      </c>
      <c r="D29" s="698">
        <v>3.5</v>
      </c>
      <c r="E29" s="39">
        <v>4.34</v>
      </c>
      <c r="F29" s="725">
        <v>93</v>
      </c>
      <c r="G29" s="738">
        <v>4</v>
      </c>
      <c r="H29" s="698">
        <v>4</v>
      </c>
      <c r="I29" s="70">
        <v>4.2300000000000004</v>
      </c>
      <c r="J29" s="725">
        <v>67</v>
      </c>
      <c r="K29" s="735"/>
      <c r="L29" s="692"/>
      <c r="M29" s="69">
        <v>4.22</v>
      </c>
      <c r="N29" s="725">
        <v>93</v>
      </c>
      <c r="O29" s="148">
        <v>1</v>
      </c>
      <c r="P29" s="694">
        <v>3</v>
      </c>
      <c r="Q29" s="69">
        <v>3.79</v>
      </c>
      <c r="R29" s="725">
        <v>88</v>
      </c>
      <c r="S29" s="148"/>
      <c r="T29" s="695"/>
      <c r="U29" s="69">
        <v>4.25</v>
      </c>
      <c r="V29" s="725">
        <v>40</v>
      </c>
      <c r="W29" s="171">
        <f t="shared" si="2"/>
        <v>381</v>
      </c>
      <c r="Y29" s="166"/>
      <c r="Z29" s="166"/>
      <c r="AB29" s="166"/>
    </row>
    <row r="30" spans="1:28" ht="15.75" thickBot="1" x14ac:dyDescent="0.3">
      <c r="A30" s="464"/>
      <c r="B30" s="494" t="s">
        <v>136</v>
      </c>
      <c r="C30" s="681">
        <f>SUM(C31:C49)</f>
        <v>106</v>
      </c>
      <c r="D30" s="516">
        <f>AVERAGE(D31:D49)</f>
        <v>4.0680000000000005</v>
      </c>
      <c r="E30" s="503">
        <v>4.34</v>
      </c>
      <c r="F30" s="504"/>
      <c r="G30" s="495">
        <f>SUM(G31:G49)</f>
        <v>76</v>
      </c>
      <c r="H30" s="511">
        <f>AVERAGE(H31:H49)</f>
        <v>3.9001424501424506</v>
      </c>
      <c r="I30" s="503">
        <f>$H$129</f>
        <v>4.2300000000000004</v>
      </c>
      <c r="J30" s="504"/>
      <c r="K30" s="482">
        <f>SUM(K31:K49)</f>
        <v>62</v>
      </c>
      <c r="L30" s="483">
        <f>AVERAGE(L31:L49)</f>
        <v>3.9587301587301584</v>
      </c>
      <c r="M30" s="484">
        <f>$L$129</f>
        <v>4.22</v>
      </c>
      <c r="N30" s="485"/>
      <c r="O30" s="489">
        <f>SUM(O31:O49)</f>
        <v>71</v>
      </c>
      <c r="P30" s="487">
        <f>AVERAGE(P31:P49)</f>
        <v>3.663125</v>
      </c>
      <c r="Q30" s="488">
        <f>$P$129</f>
        <v>3.79</v>
      </c>
      <c r="R30" s="485"/>
      <c r="S30" s="489">
        <f>SUM(S31:S49)</f>
        <v>21</v>
      </c>
      <c r="T30" s="490">
        <f>AVERAGE(T31:T49)</f>
        <v>3.04</v>
      </c>
      <c r="U30" s="491">
        <f>$T$129</f>
        <v>4.25</v>
      </c>
      <c r="V30" s="485"/>
      <c r="W30" s="493"/>
      <c r="Y30" s="166"/>
      <c r="Z30" s="166"/>
      <c r="AB30" s="166"/>
    </row>
    <row r="31" spans="1:28" x14ac:dyDescent="0.25">
      <c r="A31" s="173">
        <v>1</v>
      </c>
      <c r="B31" s="372" t="s">
        <v>71</v>
      </c>
      <c r="C31" s="738">
        <v>16</v>
      </c>
      <c r="D31" s="698">
        <v>4.5</v>
      </c>
      <c r="E31" s="30">
        <v>4.34</v>
      </c>
      <c r="F31" s="725">
        <v>20</v>
      </c>
      <c r="G31" s="738">
        <v>13</v>
      </c>
      <c r="H31" s="698">
        <v>4.3076923076923075</v>
      </c>
      <c r="I31" s="70">
        <v>4.2300000000000004</v>
      </c>
      <c r="J31" s="725">
        <v>37</v>
      </c>
      <c r="K31" s="735">
        <v>17</v>
      </c>
      <c r="L31" s="692">
        <v>4</v>
      </c>
      <c r="M31" s="69">
        <v>4.22</v>
      </c>
      <c r="N31" s="725">
        <v>48</v>
      </c>
      <c r="O31" s="730">
        <v>20</v>
      </c>
      <c r="P31" s="694">
        <v>4.05</v>
      </c>
      <c r="Q31" s="69">
        <v>3.79</v>
      </c>
      <c r="R31" s="725">
        <v>21</v>
      </c>
      <c r="S31" s="726">
        <v>7</v>
      </c>
      <c r="T31" s="695">
        <v>3.9</v>
      </c>
      <c r="U31" s="69">
        <v>4.25</v>
      </c>
      <c r="V31" s="725">
        <v>31</v>
      </c>
      <c r="W31" s="164">
        <f t="shared" ref="W31:W96" si="3">V31+R31+N31+J31+F31</f>
        <v>157</v>
      </c>
      <c r="Y31" s="166"/>
      <c r="Z31" s="166"/>
      <c r="AB31" s="166"/>
    </row>
    <row r="32" spans="1:28" x14ac:dyDescent="0.25">
      <c r="A32" s="167">
        <v>2</v>
      </c>
      <c r="B32" s="98" t="s">
        <v>141</v>
      </c>
      <c r="C32" s="738">
        <v>17</v>
      </c>
      <c r="D32" s="698">
        <v>4.29</v>
      </c>
      <c r="E32" s="39">
        <v>4.34</v>
      </c>
      <c r="F32" s="725">
        <v>47</v>
      </c>
      <c r="G32" s="738">
        <v>10</v>
      </c>
      <c r="H32" s="698">
        <v>4.5</v>
      </c>
      <c r="I32" s="70">
        <v>4.2300000000000004</v>
      </c>
      <c r="J32" s="725">
        <v>18</v>
      </c>
      <c r="K32" s="735">
        <v>18</v>
      </c>
      <c r="L32" s="692">
        <v>3.8333333333333335</v>
      </c>
      <c r="M32" s="69">
        <v>4.22</v>
      </c>
      <c r="N32" s="725">
        <v>67</v>
      </c>
      <c r="O32" s="730">
        <v>6</v>
      </c>
      <c r="P32" s="694">
        <v>3.33</v>
      </c>
      <c r="Q32" s="69">
        <v>3.79</v>
      </c>
      <c r="R32" s="725">
        <v>64</v>
      </c>
      <c r="S32" s="726">
        <v>7</v>
      </c>
      <c r="T32" s="695">
        <v>4.3</v>
      </c>
      <c r="U32" s="69">
        <v>4.25</v>
      </c>
      <c r="V32" s="725">
        <v>20</v>
      </c>
      <c r="W32" s="171">
        <f t="shared" si="3"/>
        <v>216</v>
      </c>
      <c r="Y32" s="166"/>
      <c r="Z32" s="166"/>
      <c r="AB32" s="166"/>
    </row>
    <row r="33" spans="1:28" x14ac:dyDescent="0.25">
      <c r="A33" s="167">
        <v>3</v>
      </c>
      <c r="B33" s="372" t="s">
        <v>94</v>
      </c>
      <c r="C33" s="738">
        <v>11</v>
      </c>
      <c r="D33" s="698">
        <v>4.55</v>
      </c>
      <c r="E33" s="30">
        <v>4.34</v>
      </c>
      <c r="F33" s="725">
        <v>15</v>
      </c>
      <c r="G33" s="738">
        <v>10</v>
      </c>
      <c r="H33" s="698">
        <v>4.5999999999999996</v>
      </c>
      <c r="I33" s="39">
        <v>4.2300000000000004</v>
      </c>
      <c r="J33" s="725">
        <v>14</v>
      </c>
      <c r="K33" s="735">
        <v>3</v>
      </c>
      <c r="L33" s="692">
        <v>4.666666666666667</v>
      </c>
      <c r="M33" s="69">
        <v>4.22</v>
      </c>
      <c r="N33" s="725">
        <v>11</v>
      </c>
      <c r="O33" s="730">
        <v>5</v>
      </c>
      <c r="P33" s="694">
        <v>3</v>
      </c>
      <c r="Q33" s="69">
        <v>3.79</v>
      </c>
      <c r="R33" s="725">
        <v>76</v>
      </c>
      <c r="S33" s="148"/>
      <c r="T33" s="695"/>
      <c r="U33" s="69">
        <v>4.25</v>
      </c>
      <c r="V33" s="725">
        <v>40</v>
      </c>
      <c r="W33" s="168">
        <f t="shared" si="3"/>
        <v>156</v>
      </c>
      <c r="Y33" s="166"/>
      <c r="Z33" s="166"/>
      <c r="AB33" s="166"/>
    </row>
    <row r="34" spans="1:28" x14ac:dyDescent="0.25">
      <c r="A34" s="167">
        <v>4</v>
      </c>
      <c r="B34" s="400" t="s">
        <v>70</v>
      </c>
      <c r="C34" s="738">
        <v>7</v>
      </c>
      <c r="D34" s="698">
        <v>4.29</v>
      </c>
      <c r="E34" s="29">
        <v>4.34</v>
      </c>
      <c r="F34" s="725">
        <v>48</v>
      </c>
      <c r="G34" s="738">
        <v>5</v>
      </c>
      <c r="H34" s="698">
        <v>4.4000000000000004</v>
      </c>
      <c r="I34" s="69">
        <v>4.2300000000000004</v>
      </c>
      <c r="J34" s="725">
        <v>29</v>
      </c>
      <c r="K34" s="735">
        <v>5</v>
      </c>
      <c r="L34" s="692">
        <v>4.2</v>
      </c>
      <c r="M34" s="69">
        <v>4.22</v>
      </c>
      <c r="N34" s="725">
        <v>34</v>
      </c>
      <c r="O34" s="730">
        <v>5</v>
      </c>
      <c r="P34" s="694">
        <v>4.4000000000000004</v>
      </c>
      <c r="Q34" s="69">
        <v>3.79</v>
      </c>
      <c r="R34" s="725">
        <v>8</v>
      </c>
      <c r="S34" s="726">
        <v>5</v>
      </c>
      <c r="T34" s="703">
        <v>0</v>
      </c>
      <c r="U34" s="69">
        <v>4.25</v>
      </c>
      <c r="V34" s="725">
        <v>39</v>
      </c>
      <c r="W34" s="168">
        <f t="shared" si="3"/>
        <v>158</v>
      </c>
      <c r="Y34" s="166"/>
      <c r="Z34" s="166"/>
      <c r="AB34" s="166"/>
    </row>
    <row r="35" spans="1:28" x14ac:dyDescent="0.25">
      <c r="A35" s="761">
        <v>5</v>
      </c>
      <c r="B35" s="372" t="s">
        <v>95</v>
      </c>
      <c r="C35" s="738">
        <v>7</v>
      </c>
      <c r="D35" s="698">
        <v>3.43</v>
      </c>
      <c r="E35" s="30">
        <v>4.34</v>
      </c>
      <c r="F35" s="725">
        <v>97</v>
      </c>
      <c r="G35" s="738">
        <v>9</v>
      </c>
      <c r="H35" s="698">
        <v>3.7777777777777777</v>
      </c>
      <c r="I35" s="70">
        <v>4.2300000000000004</v>
      </c>
      <c r="J35" s="725">
        <v>82</v>
      </c>
      <c r="K35" s="735">
        <v>7</v>
      </c>
      <c r="L35" s="692">
        <v>4.4285714285714288</v>
      </c>
      <c r="M35" s="69">
        <v>4.22</v>
      </c>
      <c r="N35" s="725">
        <v>22</v>
      </c>
      <c r="O35" s="730">
        <v>5</v>
      </c>
      <c r="P35" s="694">
        <v>4</v>
      </c>
      <c r="Q35" s="69">
        <v>3.79</v>
      </c>
      <c r="R35" s="725">
        <v>25</v>
      </c>
      <c r="S35" s="148"/>
      <c r="T35" s="695"/>
      <c r="U35" s="69">
        <v>4.25</v>
      </c>
      <c r="V35" s="725">
        <v>40</v>
      </c>
      <c r="W35" s="168">
        <f t="shared" si="3"/>
        <v>266</v>
      </c>
      <c r="Y35" s="166"/>
      <c r="Z35" s="166"/>
      <c r="AB35" s="166"/>
    </row>
    <row r="36" spans="1:28" x14ac:dyDescent="0.25">
      <c r="A36" s="167">
        <v>6</v>
      </c>
      <c r="B36" s="404" t="s">
        <v>18</v>
      </c>
      <c r="C36" s="745"/>
      <c r="D36" s="704"/>
      <c r="E36" s="704">
        <v>4.34</v>
      </c>
      <c r="F36" s="725">
        <v>105</v>
      </c>
      <c r="G36" s="738">
        <v>1</v>
      </c>
      <c r="H36" s="698">
        <v>5</v>
      </c>
      <c r="I36" s="70">
        <v>4.2300000000000004</v>
      </c>
      <c r="J36" s="725">
        <v>8</v>
      </c>
      <c r="K36" s="735"/>
      <c r="L36" s="692"/>
      <c r="M36" s="69">
        <v>4.22</v>
      </c>
      <c r="N36" s="725">
        <v>93</v>
      </c>
      <c r="O36" s="730">
        <v>1</v>
      </c>
      <c r="P36" s="694">
        <v>4</v>
      </c>
      <c r="Q36" s="69">
        <v>3.79</v>
      </c>
      <c r="R36" s="725">
        <v>35</v>
      </c>
      <c r="S36" s="148"/>
      <c r="T36" s="695"/>
      <c r="U36" s="69">
        <v>4.25</v>
      </c>
      <c r="V36" s="725">
        <v>40</v>
      </c>
      <c r="W36" s="168">
        <f t="shared" si="3"/>
        <v>281</v>
      </c>
      <c r="Y36" s="166"/>
      <c r="Z36" s="166"/>
      <c r="AB36" s="166"/>
    </row>
    <row r="37" spans="1:28" x14ac:dyDescent="0.25">
      <c r="A37" s="167">
        <v>7</v>
      </c>
      <c r="B37" s="99" t="s">
        <v>19</v>
      </c>
      <c r="C37" s="307"/>
      <c r="D37" s="70"/>
      <c r="E37" s="70">
        <v>4.34</v>
      </c>
      <c r="F37" s="725">
        <v>105</v>
      </c>
      <c r="G37" s="307"/>
      <c r="H37" s="70"/>
      <c r="I37" s="70">
        <v>4.2300000000000004</v>
      </c>
      <c r="J37" s="725">
        <v>102</v>
      </c>
      <c r="K37" s="735"/>
      <c r="L37" s="692"/>
      <c r="M37" s="69">
        <v>4.22</v>
      </c>
      <c r="N37" s="725">
        <v>93</v>
      </c>
      <c r="O37" s="730">
        <v>1</v>
      </c>
      <c r="P37" s="694">
        <v>4</v>
      </c>
      <c r="Q37" s="69">
        <v>3.79</v>
      </c>
      <c r="R37" s="725">
        <v>36</v>
      </c>
      <c r="S37" s="148"/>
      <c r="T37" s="695"/>
      <c r="U37" s="69">
        <v>4.25</v>
      </c>
      <c r="V37" s="725">
        <v>40</v>
      </c>
      <c r="W37" s="168">
        <f t="shared" si="3"/>
        <v>376</v>
      </c>
      <c r="Y37" s="166"/>
      <c r="Z37" s="166"/>
      <c r="AB37" s="166"/>
    </row>
    <row r="38" spans="1:28" x14ac:dyDescent="0.25">
      <c r="A38" s="167">
        <v>8</v>
      </c>
      <c r="B38" s="397" t="s">
        <v>20</v>
      </c>
      <c r="C38" s="746"/>
      <c r="D38" s="702"/>
      <c r="E38" s="702">
        <v>4.34</v>
      </c>
      <c r="F38" s="725">
        <v>105</v>
      </c>
      <c r="G38" s="738">
        <v>4</v>
      </c>
      <c r="H38" s="698">
        <v>4.25</v>
      </c>
      <c r="I38" s="69">
        <v>4.2300000000000004</v>
      </c>
      <c r="J38" s="725">
        <v>42</v>
      </c>
      <c r="K38" s="735"/>
      <c r="L38" s="692"/>
      <c r="M38" s="69">
        <v>4.22</v>
      </c>
      <c r="N38" s="725">
        <v>93</v>
      </c>
      <c r="O38" s="730">
        <v>2</v>
      </c>
      <c r="P38" s="694">
        <v>3</v>
      </c>
      <c r="Q38" s="69">
        <v>3.79</v>
      </c>
      <c r="R38" s="725">
        <v>79</v>
      </c>
      <c r="S38" s="148"/>
      <c r="T38" s="695"/>
      <c r="U38" s="69">
        <v>4.25</v>
      </c>
      <c r="V38" s="725">
        <v>40</v>
      </c>
      <c r="W38" s="168">
        <f t="shared" si="3"/>
        <v>359</v>
      </c>
      <c r="Y38" s="166"/>
      <c r="Z38" s="166"/>
      <c r="AB38" s="166"/>
    </row>
    <row r="39" spans="1:28" x14ac:dyDescent="0.25">
      <c r="A39" s="167">
        <v>9</v>
      </c>
      <c r="B39" s="99" t="s">
        <v>21</v>
      </c>
      <c r="C39" s="738">
        <v>4</v>
      </c>
      <c r="D39" s="698">
        <v>4.5</v>
      </c>
      <c r="E39" s="70">
        <v>4.34</v>
      </c>
      <c r="F39" s="725">
        <v>23</v>
      </c>
      <c r="G39" s="307"/>
      <c r="H39" s="70"/>
      <c r="I39" s="70">
        <v>4.2300000000000004</v>
      </c>
      <c r="J39" s="725">
        <v>102</v>
      </c>
      <c r="K39" s="735"/>
      <c r="L39" s="692"/>
      <c r="M39" s="69">
        <v>4.22</v>
      </c>
      <c r="N39" s="725">
        <v>93</v>
      </c>
      <c r="O39" s="730">
        <v>2</v>
      </c>
      <c r="P39" s="694">
        <v>2.5</v>
      </c>
      <c r="Q39" s="69">
        <v>3.79</v>
      </c>
      <c r="R39" s="725">
        <v>97</v>
      </c>
      <c r="S39" s="148"/>
      <c r="T39" s="695"/>
      <c r="U39" s="69">
        <v>4.25</v>
      </c>
      <c r="V39" s="725">
        <v>40</v>
      </c>
      <c r="W39" s="168">
        <f t="shared" si="3"/>
        <v>355</v>
      </c>
      <c r="Y39" s="166"/>
      <c r="Z39" s="166"/>
      <c r="AB39" s="166"/>
    </row>
    <row r="40" spans="1:28" x14ac:dyDescent="0.25">
      <c r="A40" s="167">
        <v>10</v>
      </c>
      <c r="B40" s="100" t="s">
        <v>22</v>
      </c>
      <c r="C40" s="738">
        <v>3</v>
      </c>
      <c r="D40" s="698">
        <v>3.33</v>
      </c>
      <c r="E40" s="701">
        <v>4.34</v>
      </c>
      <c r="F40" s="725">
        <v>98</v>
      </c>
      <c r="G40" s="741"/>
      <c r="H40" s="701"/>
      <c r="I40" s="701">
        <v>4.2300000000000004</v>
      </c>
      <c r="J40" s="725">
        <v>102</v>
      </c>
      <c r="K40" s="735"/>
      <c r="L40" s="692"/>
      <c r="M40" s="69">
        <v>4.22</v>
      </c>
      <c r="N40" s="725">
        <v>93</v>
      </c>
      <c r="O40" s="730">
        <v>2</v>
      </c>
      <c r="P40" s="694">
        <v>2.5</v>
      </c>
      <c r="Q40" s="69">
        <v>3.79</v>
      </c>
      <c r="R40" s="725">
        <v>98</v>
      </c>
      <c r="S40" s="148"/>
      <c r="T40" s="695"/>
      <c r="U40" s="69">
        <v>4.25</v>
      </c>
      <c r="V40" s="725">
        <v>40</v>
      </c>
      <c r="W40" s="168">
        <f t="shared" si="3"/>
        <v>431</v>
      </c>
      <c r="Y40" s="166"/>
      <c r="Z40" s="166"/>
      <c r="AB40" s="166"/>
    </row>
    <row r="41" spans="1:28" x14ac:dyDescent="0.25">
      <c r="A41" s="167">
        <v>11</v>
      </c>
      <c r="B41" s="397" t="s">
        <v>128</v>
      </c>
      <c r="C41" s="738">
        <v>2</v>
      </c>
      <c r="D41" s="698">
        <v>4</v>
      </c>
      <c r="E41" s="702">
        <v>4.34</v>
      </c>
      <c r="F41" s="725">
        <v>74</v>
      </c>
      <c r="G41" s="738">
        <v>1</v>
      </c>
      <c r="H41" s="698">
        <v>3</v>
      </c>
      <c r="I41" s="701">
        <v>4.2300000000000004</v>
      </c>
      <c r="J41" s="725">
        <v>93</v>
      </c>
      <c r="K41" s="735"/>
      <c r="L41" s="692"/>
      <c r="M41" s="69">
        <v>4.22</v>
      </c>
      <c r="N41" s="725">
        <v>93</v>
      </c>
      <c r="O41" s="730"/>
      <c r="P41" s="694"/>
      <c r="Q41" s="69">
        <v>3.79</v>
      </c>
      <c r="R41" s="725">
        <v>103</v>
      </c>
      <c r="S41" s="148"/>
      <c r="T41" s="695"/>
      <c r="U41" s="69">
        <v>4.25</v>
      </c>
      <c r="V41" s="725">
        <v>40</v>
      </c>
      <c r="W41" s="168">
        <f t="shared" si="3"/>
        <v>403</v>
      </c>
      <c r="Y41" s="166"/>
      <c r="Z41" s="166"/>
      <c r="AB41" s="166"/>
    </row>
    <row r="42" spans="1:28" x14ac:dyDescent="0.25">
      <c r="A42" s="167">
        <v>12</v>
      </c>
      <c r="B42" s="397" t="s">
        <v>23</v>
      </c>
      <c r="C42" s="746"/>
      <c r="D42" s="702"/>
      <c r="E42" s="702">
        <v>4.34</v>
      </c>
      <c r="F42" s="725">
        <v>105</v>
      </c>
      <c r="G42" s="738">
        <v>1</v>
      </c>
      <c r="H42" s="698">
        <v>3</v>
      </c>
      <c r="I42" s="701">
        <v>4.2300000000000004</v>
      </c>
      <c r="J42" s="725">
        <v>94</v>
      </c>
      <c r="K42" s="735">
        <v>2</v>
      </c>
      <c r="L42" s="692">
        <v>3</v>
      </c>
      <c r="M42" s="69">
        <v>4.22</v>
      </c>
      <c r="N42" s="725">
        <v>86</v>
      </c>
      <c r="O42" s="730">
        <v>6</v>
      </c>
      <c r="P42" s="694">
        <v>4.33</v>
      </c>
      <c r="Q42" s="69">
        <v>3.79</v>
      </c>
      <c r="R42" s="725">
        <v>10</v>
      </c>
      <c r="S42" s="148"/>
      <c r="T42" s="695"/>
      <c r="U42" s="69">
        <v>4.25</v>
      </c>
      <c r="V42" s="725">
        <v>40</v>
      </c>
      <c r="W42" s="168">
        <f t="shared" si="3"/>
        <v>335</v>
      </c>
      <c r="Y42" s="166"/>
      <c r="Z42" s="166"/>
      <c r="AB42" s="166"/>
    </row>
    <row r="43" spans="1:28" x14ac:dyDescent="0.25">
      <c r="A43" s="167">
        <v>13</v>
      </c>
      <c r="B43" s="397" t="s">
        <v>24</v>
      </c>
      <c r="C43" s="738">
        <v>11</v>
      </c>
      <c r="D43" s="698">
        <v>3.82</v>
      </c>
      <c r="E43" s="702">
        <v>4.34</v>
      </c>
      <c r="F43" s="725">
        <v>86</v>
      </c>
      <c r="G43" s="738">
        <v>6</v>
      </c>
      <c r="H43" s="698">
        <v>4</v>
      </c>
      <c r="I43" s="701">
        <v>4.2300000000000004</v>
      </c>
      <c r="J43" s="725">
        <v>63</v>
      </c>
      <c r="K43" s="735">
        <v>3</v>
      </c>
      <c r="L43" s="692">
        <v>4.666666666666667</v>
      </c>
      <c r="M43" s="69">
        <v>4.22</v>
      </c>
      <c r="N43" s="725">
        <v>12</v>
      </c>
      <c r="O43" s="730">
        <v>3</v>
      </c>
      <c r="P43" s="694">
        <v>2.67</v>
      </c>
      <c r="Q43" s="69">
        <v>3.79</v>
      </c>
      <c r="R43" s="725">
        <v>95</v>
      </c>
      <c r="S43" s="148"/>
      <c r="T43" s="695"/>
      <c r="U43" s="69">
        <v>4.25</v>
      </c>
      <c r="V43" s="725">
        <v>40</v>
      </c>
      <c r="W43" s="168">
        <f t="shared" si="3"/>
        <v>296</v>
      </c>
      <c r="Y43" s="166"/>
      <c r="Z43" s="166"/>
      <c r="AB43" s="166"/>
    </row>
    <row r="44" spans="1:28" x14ac:dyDescent="0.25">
      <c r="A44" s="167">
        <v>14</v>
      </c>
      <c r="B44" s="397" t="s">
        <v>151</v>
      </c>
      <c r="C44" s="738">
        <v>2</v>
      </c>
      <c r="D44" s="698">
        <v>3.5</v>
      </c>
      <c r="E44" s="702">
        <v>4.34</v>
      </c>
      <c r="F44" s="725">
        <v>94</v>
      </c>
      <c r="G44" s="738">
        <v>3</v>
      </c>
      <c r="H44" s="698">
        <v>3.3333333333333335</v>
      </c>
      <c r="I44" s="701">
        <v>4.2300000000000004</v>
      </c>
      <c r="J44" s="725">
        <v>90</v>
      </c>
      <c r="K44" s="735"/>
      <c r="L44" s="692"/>
      <c r="M44" s="69">
        <v>4.22</v>
      </c>
      <c r="N44" s="725">
        <v>93</v>
      </c>
      <c r="O44" s="730"/>
      <c r="P44" s="694"/>
      <c r="Q44" s="69">
        <v>3.79</v>
      </c>
      <c r="R44" s="725">
        <v>103</v>
      </c>
      <c r="S44" s="148"/>
      <c r="T44" s="695"/>
      <c r="U44" s="69">
        <v>4.25</v>
      </c>
      <c r="V44" s="725">
        <v>40</v>
      </c>
      <c r="W44" s="168">
        <f t="shared" si="3"/>
        <v>420</v>
      </c>
      <c r="Y44" s="166"/>
      <c r="Z44" s="166"/>
      <c r="AB44" s="166"/>
    </row>
    <row r="45" spans="1:28" x14ac:dyDescent="0.25">
      <c r="A45" s="167">
        <v>15</v>
      </c>
      <c r="B45" s="397" t="s">
        <v>158</v>
      </c>
      <c r="C45" s="738">
        <v>4</v>
      </c>
      <c r="D45" s="698">
        <v>4.25</v>
      </c>
      <c r="E45" s="69">
        <v>4.34</v>
      </c>
      <c r="F45" s="725">
        <v>51</v>
      </c>
      <c r="G45" s="148"/>
      <c r="H45" s="69"/>
      <c r="I45" s="69">
        <v>4.2300000000000004</v>
      </c>
      <c r="J45" s="725">
        <v>102</v>
      </c>
      <c r="K45" s="735"/>
      <c r="L45" s="692"/>
      <c r="M45" s="69">
        <v>4.22</v>
      </c>
      <c r="N45" s="725">
        <v>93</v>
      </c>
      <c r="O45" s="730"/>
      <c r="P45" s="694"/>
      <c r="Q45" s="69">
        <v>3.79</v>
      </c>
      <c r="R45" s="725">
        <v>103</v>
      </c>
      <c r="S45" s="155"/>
      <c r="T45" s="695"/>
      <c r="U45" s="69">
        <v>4.25</v>
      </c>
      <c r="V45" s="725">
        <v>40</v>
      </c>
      <c r="W45" s="168">
        <f t="shared" si="3"/>
        <v>389</v>
      </c>
      <c r="Y45" s="166"/>
      <c r="Z45" s="166"/>
      <c r="AB45" s="166"/>
    </row>
    <row r="46" spans="1:28" x14ac:dyDescent="0.25">
      <c r="A46" s="167">
        <v>16</v>
      </c>
      <c r="B46" s="397" t="s">
        <v>25</v>
      </c>
      <c r="C46" s="738">
        <v>1</v>
      </c>
      <c r="D46" s="698">
        <v>4</v>
      </c>
      <c r="E46" s="702">
        <v>4.34</v>
      </c>
      <c r="F46" s="725">
        <v>78</v>
      </c>
      <c r="G46" s="738">
        <v>1</v>
      </c>
      <c r="H46" s="698">
        <v>3</v>
      </c>
      <c r="I46" s="701">
        <v>4.2300000000000004</v>
      </c>
      <c r="J46" s="725">
        <v>95</v>
      </c>
      <c r="K46" s="735"/>
      <c r="L46" s="692"/>
      <c r="M46" s="69">
        <v>4.22</v>
      </c>
      <c r="N46" s="725">
        <v>93</v>
      </c>
      <c r="O46" s="730">
        <v>1</v>
      </c>
      <c r="P46" s="694">
        <v>5</v>
      </c>
      <c r="Q46" s="69">
        <v>3.79</v>
      </c>
      <c r="R46" s="725">
        <v>1</v>
      </c>
      <c r="S46" s="148"/>
      <c r="T46" s="695"/>
      <c r="U46" s="69">
        <v>4.25</v>
      </c>
      <c r="V46" s="725">
        <v>40</v>
      </c>
      <c r="W46" s="168">
        <f t="shared" si="3"/>
        <v>307</v>
      </c>
      <c r="Y46" s="166"/>
      <c r="Z46" s="166"/>
      <c r="AB46" s="166"/>
    </row>
    <row r="47" spans="1:28" x14ac:dyDescent="0.25">
      <c r="A47" s="167">
        <v>17</v>
      </c>
      <c r="B47" s="397" t="s">
        <v>26</v>
      </c>
      <c r="C47" s="738">
        <v>5</v>
      </c>
      <c r="D47" s="698">
        <v>3.8</v>
      </c>
      <c r="E47" s="702">
        <v>4.34</v>
      </c>
      <c r="F47" s="725">
        <v>87</v>
      </c>
      <c r="G47" s="738">
        <v>1</v>
      </c>
      <c r="H47" s="698">
        <v>4</v>
      </c>
      <c r="I47" s="701">
        <v>4.2300000000000004</v>
      </c>
      <c r="J47" s="725">
        <v>77</v>
      </c>
      <c r="K47" s="735">
        <v>4</v>
      </c>
      <c r="L47" s="692">
        <v>3.5</v>
      </c>
      <c r="M47" s="69">
        <v>4.22</v>
      </c>
      <c r="N47" s="725">
        <v>76</v>
      </c>
      <c r="O47" s="730">
        <v>3</v>
      </c>
      <c r="P47" s="694">
        <v>3.33</v>
      </c>
      <c r="Q47" s="69">
        <v>3.79</v>
      </c>
      <c r="R47" s="725">
        <v>65</v>
      </c>
      <c r="S47" s="148"/>
      <c r="T47" s="695"/>
      <c r="U47" s="69">
        <v>4.25</v>
      </c>
      <c r="V47" s="725">
        <v>40</v>
      </c>
      <c r="W47" s="463">
        <f t="shared" si="3"/>
        <v>345</v>
      </c>
      <c r="Y47" s="166"/>
      <c r="Z47" s="166"/>
      <c r="AB47" s="166"/>
    </row>
    <row r="48" spans="1:28" x14ac:dyDescent="0.25">
      <c r="A48" s="188">
        <v>18</v>
      </c>
      <c r="B48" s="372" t="s">
        <v>27</v>
      </c>
      <c r="C48" s="738">
        <v>8</v>
      </c>
      <c r="D48" s="698">
        <v>4.63</v>
      </c>
      <c r="E48" s="30">
        <v>4.34</v>
      </c>
      <c r="F48" s="725">
        <v>11</v>
      </c>
      <c r="G48" s="738">
        <v>6</v>
      </c>
      <c r="H48" s="698">
        <v>3.3333333333333335</v>
      </c>
      <c r="I48" s="70">
        <v>4.2300000000000004</v>
      </c>
      <c r="J48" s="725">
        <v>89</v>
      </c>
      <c r="K48" s="735">
        <v>3</v>
      </c>
      <c r="L48" s="692">
        <v>3.3333333333333335</v>
      </c>
      <c r="M48" s="69">
        <v>4.22</v>
      </c>
      <c r="N48" s="725">
        <v>81</v>
      </c>
      <c r="O48" s="730">
        <v>6</v>
      </c>
      <c r="P48" s="694">
        <v>4.17</v>
      </c>
      <c r="Q48" s="69">
        <v>3.79</v>
      </c>
      <c r="R48" s="725">
        <v>15</v>
      </c>
      <c r="S48" s="148">
        <v>1</v>
      </c>
      <c r="T48" s="695">
        <v>3</v>
      </c>
      <c r="U48" s="69">
        <v>4.25</v>
      </c>
      <c r="V48" s="725">
        <v>35</v>
      </c>
      <c r="W48" s="463">
        <f t="shared" si="3"/>
        <v>231</v>
      </c>
      <c r="Y48" s="166"/>
      <c r="Z48" s="166"/>
      <c r="AB48" s="166"/>
    </row>
    <row r="49" spans="1:28" ht="15.75" thickBot="1" x14ac:dyDescent="0.3">
      <c r="A49" s="188">
        <v>19</v>
      </c>
      <c r="B49" s="98" t="s">
        <v>28</v>
      </c>
      <c r="C49" s="738">
        <v>8</v>
      </c>
      <c r="D49" s="698">
        <v>4.13</v>
      </c>
      <c r="E49" s="39">
        <v>4.34</v>
      </c>
      <c r="F49" s="725">
        <v>60</v>
      </c>
      <c r="G49" s="738">
        <v>5</v>
      </c>
      <c r="H49" s="698">
        <v>4</v>
      </c>
      <c r="I49" s="70">
        <v>4.2300000000000004</v>
      </c>
      <c r="J49" s="725">
        <v>64</v>
      </c>
      <c r="K49" s="735"/>
      <c r="L49" s="692"/>
      <c r="M49" s="69">
        <v>4.22</v>
      </c>
      <c r="N49" s="725">
        <v>93</v>
      </c>
      <c r="O49" s="730">
        <v>3</v>
      </c>
      <c r="P49" s="694">
        <v>4.33</v>
      </c>
      <c r="Q49" s="69">
        <v>3.79</v>
      </c>
      <c r="R49" s="725">
        <v>11</v>
      </c>
      <c r="S49" s="148">
        <v>1</v>
      </c>
      <c r="T49" s="695">
        <v>4</v>
      </c>
      <c r="U49" s="69">
        <v>4.25</v>
      </c>
      <c r="V49" s="725">
        <v>27</v>
      </c>
      <c r="W49" s="168">
        <f t="shared" si="3"/>
        <v>255</v>
      </c>
      <c r="Y49" s="166"/>
      <c r="Z49" s="166"/>
      <c r="AB49" s="166"/>
    </row>
    <row r="50" spans="1:28" ht="15.75" thickBot="1" x14ac:dyDescent="0.3">
      <c r="A50" s="464"/>
      <c r="B50" s="499" t="s">
        <v>135</v>
      </c>
      <c r="C50" s="682">
        <f>SUM(C51:C68)</f>
        <v>182</v>
      </c>
      <c r="D50" s="512">
        <f>AVERAGE(D51:D68)</f>
        <v>4.2052941176470595</v>
      </c>
      <c r="E50" s="513">
        <v>4.34</v>
      </c>
      <c r="F50" s="514"/>
      <c r="G50" s="500">
        <f>SUM(G51:G68)</f>
        <v>178</v>
      </c>
      <c r="H50" s="512">
        <f>AVERAGE(H51:H68)</f>
        <v>4.1279328236775044</v>
      </c>
      <c r="I50" s="501">
        <f>$H$129</f>
        <v>4.2300000000000004</v>
      </c>
      <c r="J50" s="502"/>
      <c r="K50" s="498">
        <f>SUM(K51:K68)</f>
        <v>144</v>
      </c>
      <c r="L50" s="483">
        <f>AVERAGE(L51:L68)</f>
        <v>3.953503843592395</v>
      </c>
      <c r="M50" s="484">
        <f>$L$129</f>
        <v>4.22</v>
      </c>
      <c r="N50" s="485"/>
      <c r="O50" s="486">
        <f>SUM(O51:O68)</f>
        <v>165</v>
      </c>
      <c r="P50" s="487">
        <f>AVERAGE(P51:P68)</f>
        <v>3.6906666666666665</v>
      </c>
      <c r="Q50" s="488">
        <f>$P$129</f>
        <v>3.79</v>
      </c>
      <c r="R50" s="485"/>
      <c r="S50" s="489">
        <f>SUM(S51:S68)</f>
        <v>66</v>
      </c>
      <c r="T50" s="490">
        <f>AVERAGE(T51:T68)</f>
        <v>4.4777777777777779</v>
      </c>
      <c r="U50" s="491">
        <f>$T$129</f>
        <v>4.25</v>
      </c>
      <c r="V50" s="485"/>
      <c r="W50" s="493"/>
      <c r="Y50" s="166"/>
      <c r="Z50" s="166"/>
      <c r="AB50" s="166"/>
    </row>
    <row r="51" spans="1:28" x14ac:dyDescent="0.25">
      <c r="A51" s="163">
        <v>1</v>
      </c>
      <c r="B51" s="372" t="s">
        <v>96</v>
      </c>
      <c r="C51" s="738">
        <v>58</v>
      </c>
      <c r="D51" s="698">
        <v>4.45</v>
      </c>
      <c r="E51" s="30">
        <v>4.34</v>
      </c>
      <c r="F51" s="725">
        <v>35</v>
      </c>
      <c r="G51" s="738">
        <v>36</v>
      </c>
      <c r="H51" s="698">
        <v>4.5277777777777777</v>
      </c>
      <c r="I51" s="70">
        <v>4.2300000000000004</v>
      </c>
      <c r="J51" s="725">
        <v>16</v>
      </c>
      <c r="K51" s="735">
        <v>34</v>
      </c>
      <c r="L51" s="692">
        <v>4.2941176470588234</v>
      </c>
      <c r="M51" s="69">
        <v>4.22</v>
      </c>
      <c r="N51" s="725">
        <v>26</v>
      </c>
      <c r="O51" s="730">
        <v>23</v>
      </c>
      <c r="P51" s="694">
        <v>3.96</v>
      </c>
      <c r="Q51" s="69">
        <v>3.79</v>
      </c>
      <c r="R51" s="725">
        <v>38</v>
      </c>
      <c r="S51" s="148">
        <v>8</v>
      </c>
      <c r="T51" s="695">
        <v>4.0999999999999996</v>
      </c>
      <c r="U51" s="69">
        <v>4.25</v>
      </c>
      <c r="V51" s="725">
        <v>24</v>
      </c>
      <c r="W51" s="164">
        <f t="shared" si="3"/>
        <v>139</v>
      </c>
      <c r="Y51" s="166"/>
      <c r="Z51" s="166"/>
      <c r="AB51" s="166"/>
    </row>
    <row r="52" spans="1:28" x14ac:dyDescent="0.25">
      <c r="A52" s="173">
        <v>2</v>
      </c>
      <c r="B52" s="98" t="s">
        <v>143</v>
      </c>
      <c r="C52" s="738">
        <v>20</v>
      </c>
      <c r="D52" s="698">
        <v>4.5999999999999996</v>
      </c>
      <c r="E52" s="39">
        <v>4.34</v>
      </c>
      <c r="F52" s="739">
        <v>12</v>
      </c>
      <c r="G52" s="738">
        <v>25</v>
      </c>
      <c r="H52" s="698">
        <v>4.8</v>
      </c>
      <c r="I52" s="39">
        <v>4.2300000000000004</v>
      </c>
      <c r="J52" s="739">
        <v>11</v>
      </c>
      <c r="K52" s="735">
        <v>31</v>
      </c>
      <c r="L52" s="692">
        <v>4.5483870967741939</v>
      </c>
      <c r="M52" s="38">
        <v>4.22</v>
      </c>
      <c r="N52" s="725">
        <v>16</v>
      </c>
      <c r="O52" s="731">
        <v>23</v>
      </c>
      <c r="P52" s="705">
        <v>4.6500000000000004</v>
      </c>
      <c r="Q52" s="38">
        <v>3.79</v>
      </c>
      <c r="R52" s="725">
        <v>5</v>
      </c>
      <c r="S52" s="147">
        <v>10</v>
      </c>
      <c r="T52" s="706">
        <v>4.5</v>
      </c>
      <c r="U52" s="38">
        <v>4.25</v>
      </c>
      <c r="V52" s="724">
        <v>14</v>
      </c>
      <c r="W52" s="168">
        <f t="shared" si="3"/>
        <v>58</v>
      </c>
      <c r="Y52" s="166"/>
      <c r="Z52" s="166"/>
      <c r="AB52" s="166"/>
    </row>
    <row r="53" spans="1:28" x14ac:dyDescent="0.25">
      <c r="A53" s="167">
        <v>3</v>
      </c>
      <c r="B53" s="372" t="s">
        <v>98</v>
      </c>
      <c r="C53" s="738">
        <v>46</v>
      </c>
      <c r="D53" s="698">
        <v>4.57</v>
      </c>
      <c r="E53" s="30">
        <v>4.34</v>
      </c>
      <c r="F53" s="725">
        <v>13</v>
      </c>
      <c r="G53" s="738">
        <v>47</v>
      </c>
      <c r="H53" s="698">
        <v>4.3829787234042552</v>
      </c>
      <c r="I53" s="70">
        <v>4.2300000000000004</v>
      </c>
      <c r="J53" s="725">
        <v>31</v>
      </c>
      <c r="K53" s="735">
        <v>27</v>
      </c>
      <c r="L53" s="692">
        <v>4.3703703703703702</v>
      </c>
      <c r="M53" s="69">
        <v>4.22</v>
      </c>
      <c r="N53" s="725">
        <v>24</v>
      </c>
      <c r="O53" s="730">
        <v>45</v>
      </c>
      <c r="P53" s="694">
        <v>4.24</v>
      </c>
      <c r="Q53" s="69">
        <v>3.79</v>
      </c>
      <c r="R53" s="725">
        <v>13</v>
      </c>
      <c r="S53" s="148">
        <v>40</v>
      </c>
      <c r="T53" s="695">
        <v>4.7</v>
      </c>
      <c r="U53" s="69">
        <v>4.25</v>
      </c>
      <c r="V53" s="724">
        <v>11</v>
      </c>
      <c r="W53" s="168">
        <f t="shared" si="3"/>
        <v>92</v>
      </c>
      <c r="Y53" s="166"/>
      <c r="Z53" s="166"/>
      <c r="AB53" s="166"/>
    </row>
    <row r="54" spans="1:28" x14ac:dyDescent="0.25">
      <c r="A54" s="167">
        <v>4</v>
      </c>
      <c r="B54" s="372" t="s">
        <v>29</v>
      </c>
      <c r="C54" s="738">
        <v>13</v>
      </c>
      <c r="D54" s="698">
        <v>4.2300000000000004</v>
      </c>
      <c r="E54" s="30">
        <v>4.34</v>
      </c>
      <c r="F54" s="725">
        <v>53</v>
      </c>
      <c r="G54" s="738">
        <v>17</v>
      </c>
      <c r="H54" s="698">
        <v>4</v>
      </c>
      <c r="I54" s="70">
        <v>4.2300000000000004</v>
      </c>
      <c r="J54" s="725">
        <v>58</v>
      </c>
      <c r="K54" s="735">
        <v>14</v>
      </c>
      <c r="L54" s="692">
        <v>3.9285714285714284</v>
      </c>
      <c r="M54" s="69">
        <v>4.22</v>
      </c>
      <c r="N54" s="725">
        <v>66</v>
      </c>
      <c r="O54" s="730">
        <v>25</v>
      </c>
      <c r="P54" s="694">
        <v>3.68</v>
      </c>
      <c r="Q54" s="69">
        <v>3.79</v>
      </c>
      <c r="R54" s="725">
        <v>47</v>
      </c>
      <c r="S54" s="148">
        <v>2</v>
      </c>
      <c r="T54" s="695">
        <v>4.5</v>
      </c>
      <c r="U54" s="69">
        <v>4.25</v>
      </c>
      <c r="V54" s="724">
        <v>17</v>
      </c>
      <c r="W54" s="168">
        <f t="shared" si="3"/>
        <v>241</v>
      </c>
      <c r="Y54" s="166"/>
      <c r="Z54" s="166"/>
      <c r="AB54" s="166"/>
    </row>
    <row r="55" spans="1:28" x14ac:dyDescent="0.25">
      <c r="A55" s="167">
        <v>5</v>
      </c>
      <c r="B55" s="372" t="s">
        <v>31</v>
      </c>
      <c r="C55" s="738">
        <v>4</v>
      </c>
      <c r="D55" s="698">
        <v>4</v>
      </c>
      <c r="E55" s="30">
        <v>4.34</v>
      </c>
      <c r="F55" s="725">
        <v>70</v>
      </c>
      <c r="G55" s="738">
        <v>8</v>
      </c>
      <c r="H55" s="698">
        <v>4.25</v>
      </c>
      <c r="I55" s="70">
        <v>4.2300000000000004</v>
      </c>
      <c r="J55" s="725">
        <v>40</v>
      </c>
      <c r="K55" s="735">
        <v>9</v>
      </c>
      <c r="L55" s="692">
        <v>4.1111111111111107</v>
      </c>
      <c r="M55" s="69">
        <v>4.22</v>
      </c>
      <c r="N55" s="725">
        <v>44</v>
      </c>
      <c r="O55" s="730">
        <v>7</v>
      </c>
      <c r="P55" s="694">
        <v>2.71</v>
      </c>
      <c r="Q55" s="69">
        <v>3.79</v>
      </c>
      <c r="R55" s="725">
        <v>93</v>
      </c>
      <c r="S55" s="148">
        <v>2</v>
      </c>
      <c r="T55" s="695">
        <v>4.5</v>
      </c>
      <c r="U55" s="69">
        <v>4.25</v>
      </c>
      <c r="V55" s="724">
        <v>18</v>
      </c>
      <c r="W55" s="168">
        <f t="shared" si="3"/>
        <v>265</v>
      </c>
      <c r="Y55" s="166"/>
      <c r="Z55" s="166"/>
      <c r="AB55" s="166"/>
    </row>
    <row r="56" spans="1:28" ht="15" customHeight="1" x14ac:dyDescent="0.25">
      <c r="A56" s="167">
        <v>6</v>
      </c>
      <c r="B56" s="372" t="s">
        <v>32</v>
      </c>
      <c r="C56" s="742">
        <v>4</v>
      </c>
      <c r="D56" s="707">
        <v>4</v>
      </c>
      <c r="E56" s="30">
        <v>4.34</v>
      </c>
      <c r="F56" s="725">
        <v>71</v>
      </c>
      <c r="G56" s="738">
        <v>6</v>
      </c>
      <c r="H56" s="698">
        <v>4.666666666666667</v>
      </c>
      <c r="I56" s="70">
        <v>4.2300000000000004</v>
      </c>
      <c r="J56" s="725">
        <v>12</v>
      </c>
      <c r="K56" s="735">
        <v>3</v>
      </c>
      <c r="L56" s="692">
        <v>4</v>
      </c>
      <c r="M56" s="69">
        <v>4.22</v>
      </c>
      <c r="N56" s="725">
        <v>54</v>
      </c>
      <c r="O56" s="730">
        <v>7</v>
      </c>
      <c r="P56" s="694">
        <v>3.29</v>
      </c>
      <c r="Q56" s="69">
        <v>3.79</v>
      </c>
      <c r="R56" s="725">
        <v>68</v>
      </c>
      <c r="S56" s="148"/>
      <c r="T56" s="695"/>
      <c r="U56" s="69">
        <v>4.25</v>
      </c>
      <c r="V56" s="725">
        <v>40</v>
      </c>
      <c r="W56" s="168">
        <f t="shared" si="3"/>
        <v>245</v>
      </c>
      <c r="Y56" s="166"/>
      <c r="Z56" s="166"/>
      <c r="AB56" s="166"/>
    </row>
    <row r="57" spans="1:28" ht="15" customHeight="1" x14ac:dyDescent="0.25">
      <c r="A57" s="167">
        <v>7</v>
      </c>
      <c r="B57" s="99" t="s">
        <v>142</v>
      </c>
      <c r="C57" s="738">
        <v>2</v>
      </c>
      <c r="D57" s="698">
        <v>4.5</v>
      </c>
      <c r="E57" s="70">
        <v>4.34</v>
      </c>
      <c r="F57" s="725">
        <v>26</v>
      </c>
      <c r="G57" s="307"/>
      <c r="H57" s="70"/>
      <c r="I57" s="70">
        <v>4.2300000000000004</v>
      </c>
      <c r="J57" s="725">
        <v>102</v>
      </c>
      <c r="K57" s="735">
        <v>4</v>
      </c>
      <c r="L57" s="692">
        <v>4.25</v>
      </c>
      <c r="M57" s="69">
        <v>4.22</v>
      </c>
      <c r="N57" s="725">
        <v>30</v>
      </c>
      <c r="O57" s="730">
        <v>4</v>
      </c>
      <c r="P57" s="694">
        <v>4</v>
      </c>
      <c r="Q57" s="69">
        <v>3.79</v>
      </c>
      <c r="R57" s="725">
        <v>28</v>
      </c>
      <c r="S57" s="148">
        <v>1</v>
      </c>
      <c r="T57" s="695">
        <v>5</v>
      </c>
      <c r="U57" s="69">
        <v>4.25</v>
      </c>
      <c r="V57" s="724">
        <v>4</v>
      </c>
      <c r="W57" s="463">
        <f t="shared" si="3"/>
        <v>190</v>
      </c>
      <c r="Y57" s="166"/>
      <c r="Z57" s="166"/>
      <c r="AB57" s="166"/>
    </row>
    <row r="58" spans="1:28" x14ac:dyDescent="0.25">
      <c r="A58" s="167">
        <v>8</v>
      </c>
      <c r="B58" s="99" t="s">
        <v>30</v>
      </c>
      <c r="C58" s="738">
        <v>1</v>
      </c>
      <c r="D58" s="698">
        <v>4</v>
      </c>
      <c r="E58" s="70">
        <v>4.34</v>
      </c>
      <c r="F58" s="725">
        <v>79</v>
      </c>
      <c r="G58" s="307"/>
      <c r="H58" s="70"/>
      <c r="I58" s="70">
        <v>4.2300000000000004</v>
      </c>
      <c r="J58" s="725">
        <v>102</v>
      </c>
      <c r="K58" s="735"/>
      <c r="L58" s="692"/>
      <c r="M58" s="69">
        <v>4.22</v>
      </c>
      <c r="N58" s="725">
        <v>93</v>
      </c>
      <c r="O58" s="730">
        <v>2</v>
      </c>
      <c r="P58" s="694">
        <v>3.5</v>
      </c>
      <c r="Q58" s="69">
        <v>3.79</v>
      </c>
      <c r="R58" s="725">
        <v>58</v>
      </c>
      <c r="S58" s="148"/>
      <c r="T58" s="695"/>
      <c r="U58" s="69">
        <v>4.25</v>
      </c>
      <c r="V58" s="725">
        <v>40</v>
      </c>
      <c r="W58" s="168">
        <f t="shared" si="3"/>
        <v>372</v>
      </c>
      <c r="Y58" s="166"/>
      <c r="Z58" s="166"/>
      <c r="AB58" s="166"/>
    </row>
    <row r="59" spans="1:28" x14ac:dyDescent="0.25">
      <c r="A59" s="761">
        <v>9</v>
      </c>
      <c r="B59" s="372" t="s">
        <v>97</v>
      </c>
      <c r="C59" s="738">
        <v>1</v>
      </c>
      <c r="D59" s="708">
        <v>5</v>
      </c>
      <c r="E59" s="30">
        <v>4.34</v>
      </c>
      <c r="F59" s="725">
        <v>1</v>
      </c>
      <c r="G59" s="738">
        <v>2</v>
      </c>
      <c r="H59" s="698">
        <v>5</v>
      </c>
      <c r="I59" s="70">
        <v>4.2300000000000004</v>
      </c>
      <c r="J59" s="725">
        <v>2</v>
      </c>
      <c r="K59" s="735">
        <v>1</v>
      </c>
      <c r="L59" s="692">
        <v>2</v>
      </c>
      <c r="M59" s="69">
        <v>4.22</v>
      </c>
      <c r="N59" s="725">
        <v>92</v>
      </c>
      <c r="O59" s="730"/>
      <c r="P59" s="694"/>
      <c r="Q59" s="69">
        <v>3.79</v>
      </c>
      <c r="R59" s="725">
        <v>103</v>
      </c>
      <c r="S59" s="148">
        <v>1</v>
      </c>
      <c r="T59" s="695">
        <v>3</v>
      </c>
      <c r="U59" s="69">
        <v>4.25</v>
      </c>
      <c r="V59" s="725">
        <v>36</v>
      </c>
      <c r="W59" s="168">
        <f t="shared" si="3"/>
        <v>234</v>
      </c>
      <c r="Y59" s="166"/>
      <c r="Z59" s="166"/>
      <c r="AB59" s="166"/>
    </row>
    <row r="60" spans="1:28" x14ac:dyDescent="0.25">
      <c r="A60" s="167">
        <v>10</v>
      </c>
      <c r="B60" s="372" t="s">
        <v>33</v>
      </c>
      <c r="C60" s="646"/>
      <c r="D60" s="30"/>
      <c r="E60" s="30">
        <v>4.34</v>
      </c>
      <c r="F60" s="725">
        <v>105</v>
      </c>
      <c r="G60" s="738">
        <v>1</v>
      </c>
      <c r="H60" s="698">
        <v>3</v>
      </c>
      <c r="I60" s="70">
        <v>4.2300000000000004</v>
      </c>
      <c r="J60" s="725">
        <v>96</v>
      </c>
      <c r="K60" s="735">
        <v>1</v>
      </c>
      <c r="L60" s="692">
        <v>3</v>
      </c>
      <c r="M60" s="69">
        <v>4.22</v>
      </c>
      <c r="N60" s="725">
        <v>89</v>
      </c>
      <c r="O60" s="730">
        <v>3</v>
      </c>
      <c r="P60" s="694">
        <v>3</v>
      </c>
      <c r="Q60" s="69">
        <v>3.79</v>
      </c>
      <c r="R60" s="725">
        <v>78</v>
      </c>
      <c r="S60" s="148"/>
      <c r="T60" s="695"/>
      <c r="U60" s="69">
        <v>4.25</v>
      </c>
      <c r="V60" s="725">
        <v>40</v>
      </c>
      <c r="W60" s="168">
        <f t="shared" si="3"/>
        <v>408</v>
      </c>
      <c r="Y60" s="166"/>
      <c r="Z60" s="166"/>
      <c r="AB60" s="166"/>
    </row>
    <row r="61" spans="1:28" x14ac:dyDescent="0.25">
      <c r="A61" s="167">
        <v>11</v>
      </c>
      <c r="B61" s="372" t="s">
        <v>159</v>
      </c>
      <c r="C61" s="738">
        <v>1</v>
      </c>
      <c r="D61" s="698">
        <v>5</v>
      </c>
      <c r="E61" s="69">
        <v>4.34</v>
      </c>
      <c r="F61" s="725">
        <v>2</v>
      </c>
      <c r="G61" s="148"/>
      <c r="H61" s="69"/>
      <c r="I61" s="69">
        <v>4.2300000000000004</v>
      </c>
      <c r="J61" s="725">
        <v>102</v>
      </c>
      <c r="K61" s="735"/>
      <c r="L61" s="692"/>
      <c r="M61" s="69">
        <v>4.22</v>
      </c>
      <c r="N61" s="725">
        <v>93</v>
      </c>
      <c r="O61" s="730"/>
      <c r="P61" s="694"/>
      <c r="Q61" s="69">
        <v>3.79</v>
      </c>
      <c r="R61" s="725">
        <v>103</v>
      </c>
      <c r="S61" s="155"/>
      <c r="T61" s="695"/>
      <c r="U61" s="69">
        <v>4.25</v>
      </c>
      <c r="V61" s="725">
        <v>40</v>
      </c>
      <c r="W61" s="168">
        <f t="shared" si="3"/>
        <v>340</v>
      </c>
      <c r="Y61" s="166"/>
      <c r="Z61" s="166"/>
      <c r="AB61" s="166"/>
    </row>
    <row r="62" spans="1:28" x14ac:dyDescent="0.25">
      <c r="A62" s="167">
        <v>12</v>
      </c>
      <c r="B62" s="98" t="s">
        <v>129</v>
      </c>
      <c r="C62" s="738">
        <v>15</v>
      </c>
      <c r="D62" s="698">
        <v>4.53</v>
      </c>
      <c r="E62" s="39">
        <v>4.34</v>
      </c>
      <c r="F62" s="725">
        <v>16</v>
      </c>
      <c r="G62" s="738">
        <v>11</v>
      </c>
      <c r="H62" s="708">
        <v>4</v>
      </c>
      <c r="I62" s="39">
        <v>4.2300000000000004</v>
      </c>
      <c r="J62" s="725">
        <v>59</v>
      </c>
      <c r="K62" s="735">
        <v>8</v>
      </c>
      <c r="L62" s="709">
        <v>4.5</v>
      </c>
      <c r="M62" s="69">
        <v>4.22</v>
      </c>
      <c r="N62" s="725">
        <v>17</v>
      </c>
      <c r="O62" s="730">
        <v>4</v>
      </c>
      <c r="P62" s="694">
        <v>4</v>
      </c>
      <c r="Q62" s="69">
        <v>3.79</v>
      </c>
      <c r="R62" s="725">
        <v>27</v>
      </c>
      <c r="S62" s="727">
        <v>1</v>
      </c>
      <c r="T62" s="695">
        <v>5</v>
      </c>
      <c r="U62" s="69">
        <v>4.25</v>
      </c>
      <c r="V62" s="724">
        <v>5</v>
      </c>
      <c r="W62" s="168">
        <f t="shared" si="3"/>
        <v>124</v>
      </c>
      <c r="Y62" s="166"/>
      <c r="Z62" s="166"/>
      <c r="AB62" s="166"/>
    </row>
    <row r="63" spans="1:28" x14ac:dyDescent="0.25">
      <c r="A63" s="167">
        <v>13</v>
      </c>
      <c r="B63" s="99" t="s">
        <v>99</v>
      </c>
      <c r="C63" s="738">
        <v>1</v>
      </c>
      <c r="D63" s="698">
        <v>4</v>
      </c>
      <c r="E63" s="70">
        <v>4.34</v>
      </c>
      <c r="F63" s="725">
        <v>80</v>
      </c>
      <c r="G63" s="307"/>
      <c r="H63" s="70"/>
      <c r="I63" s="70">
        <v>4.2300000000000004</v>
      </c>
      <c r="J63" s="725">
        <v>102</v>
      </c>
      <c r="K63" s="735">
        <v>1</v>
      </c>
      <c r="L63" s="692">
        <v>4</v>
      </c>
      <c r="M63" s="69">
        <v>4.22</v>
      </c>
      <c r="N63" s="725">
        <v>63</v>
      </c>
      <c r="O63" s="730"/>
      <c r="P63" s="694"/>
      <c r="Q63" s="69">
        <v>3.79</v>
      </c>
      <c r="R63" s="725">
        <v>103</v>
      </c>
      <c r="S63" s="148"/>
      <c r="T63" s="695"/>
      <c r="U63" s="69">
        <v>4.25</v>
      </c>
      <c r="V63" s="725">
        <v>40</v>
      </c>
      <c r="W63" s="168">
        <f t="shared" si="3"/>
        <v>388</v>
      </c>
      <c r="Y63" s="166"/>
      <c r="Z63" s="166"/>
      <c r="AB63" s="166"/>
    </row>
    <row r="64" spans="1:28" x14ac:dyDescent="0.25">
      <c r="A64" s="167">
        <v>14</v>
      </c>
      <c r="B64" s="372" t="s">
        <v>34</v>
      </c>
      <c r="C64" s="738">
        <v>1</v>
      </c>
      <c r="D64" s="698">
        <v>3</v>
      </c>
      <c r="E64" s="30">
        <v>4.34</v>
      </c>
      <c r="F64" s="725">
        <v>101</v>
      </c>
      <c r="G64" s="738">
        <v>5</v>
      </c>
      <c r="H64" s="698">
        <v>3.8</v>
      </c>
      <c r="I64" s="70">
        <v>4.2300000000000004</v>
      </c>
      <c r="J64" s="725">
        <v>81</v>
      </c>
      <c r="K64" s="735">
        <v>3</v>
      </c>
      <c r="L64" s="692">
        <v>4</v>
      </c>
      <c r="M64" s="69">
        <v>4.22</v>
      </c>
      <c r="N64" s="725">
        <v>55</v>
      </c>
      <c r="O64" s="730">
        <v>3</v>
      </c>
      <c r="P64" s="694">
        <v>4</v>
      </c>
      <c r="Q64" s="69">
        <v>3.79</v>
      </c>
      <c r="R64" s="725">
        <v>29</v>
      </c>
      <c r="S64" s="148"/>
      <c r="T64" s="695"/>
      <c r="U64" s="69">
        <v>4.25</v>
      </c>
      <c r="V64" s="725">
        <v>40</v>
      </c>
      <c r="W64" s="168">
        <f t="shared" si="3"/>
        <v>306</v>
      </c>
      <c r="Y64" s="166"/>
      <c r="Z64" s="166"/>
      <c r="AB64" s="166"/>
    </row>
    <row r="65" spans="1:28" x14ac:dyDescent="0.25">
      <c r="A65" s="167">
        <v>15</v>
      </c>
      <c r="B65" s="372" t="s">
        <v>35</v>
      </c>
      <c r="C65" s="738">
        <v>3</v>
      </c>
      <c r="D65" s="698">
        <v>4.67</v>
      </c>
      <c r="E65" s="30">
        <v>4.34</v>
      </c>
      <c r="F65" s="725">
        <v>8</v>
      </c>
      <c r="G65" s="738">
        <v>5</v>
      </c>
      <c r="H65" s="698">
        <v>4</v>
      </c>
      <c r="I65" s="39">
        <v>4.2300000000000004</v>
      </c>
      <c r="J65" s="725">
        <v>65</v>
      </c>
      <c r="K65" s="735">
        <v>2</v>
      </c>
      <c r="L65" s="692">
        <v>4.5</v>
      </c>
      <c r="M65" s="69">
        <v>4.22</v>
      </c>
      <c r="N65" s="725">
        <v>19</v>
      </c>
      <c r="O65" s="730">
        <v>2</v>
      </c>
      <c r="P65" s="694">
        <v>4</v>
      </c>
      <c r="Q65" s="69">
        <v>3.79</v>
      </c>
      <c r="R65" s="725">
        <v>31</v>
      </c>
      <c r="S65" s="148"/>
      <c r="T65" s="695"/>
      <c r="U65" s="69">
        <v>4.25</v>
      </c>
      <c r="V65" s="725">
        <v>40</v>
      </c>
      <c r="W65" s="168">
        <f t="shared" si="3"/>
        <v>163</v>
      </c>
      <c r="Y65" s="166"/>
      <c r="Z65" s="166"/>
      <c r="AB65" s="166"/>
    </row>
    <row r="66" spans="1:28" x14ac:dyDescent="0.25">
      <c r="A66" s="167">
        <v>16</v>
      </c>
      <c r="B66" s="372" t="s">
        <v>100</v>
      </c>
      <c r="C66" s="738">
        <v>1</v>
      </c>
      <c r="D66" s="698">
        <v>3</v>
      </c>
      <c r="E66" s="30">
        <v>4.34</v>
      </c>
      <c r="F66" s="725">
        <v>102</v>
      </c>
      <c r="G66" s="738">
        <v>3</v>
      </c>
      <c r="H66" s="698">
        <v>4</v>
      </c>
      <c r="I66" s="70">
        <v>4.2300000000000004</v>
      </c>
      <c r="J66" s="725">
        <v>69</v>
      </c>
      <c r="K66" s="735">
        <v>1</v>
      </c>
      <c r="L66" s="692">
        <v>4</v>
      </c>
      <c r="M66" s="69">
        <v>4.22</v>
      </c>
      <c r="N66" s="725">
        <v>64</v>
      </c>
      <c r="O66" s="730">
        <v>7</v>
      </c>
      <c r="P66" s="694">
        <v>2.86</v>
      </c>
      <c r="Q66" s="69">
        <v>3.79</v>
      </c>
      <c r="R66" s="725">
        <v>90</v>
      </c>
      <c r="S66" s="148"/>
      <c r="T66" s="695"/>
      <c r="U66" s="69">
        <v>4.25</v>
      </c>
      <c r="V66" s="725">
        <v>40</v>
      </c>
      <c r="W66" s="168">
        <f t="shared" si="3"/>
        <v>365</v>
      </c>
      <c r="Y66" s="166"/>
      <c r="Z66" s="166"/>
      <c r="AB66" s="166"/>
    </row>
    <row r="67" spans="1:28" x14ac:dyDescent="0.25">
      <c r="A67" s="188">
        <v>17</v>
      </c>
      <c r="B67" s="372" t="s">
        <v>36</v>
      </c>
      <c r="C67" s="738">
        <v>9</v>
      </c>
      <c r="D67" s="698">
        <v>4.4400000000000004</v>
      </c>
      <c r="E67" s="30">
        <v>4.34</v>
      </c>
      <c r="F67" s="725">
        <v>37</v>
      </c>
      <c r="G67" s="738">
        <v>11</v>
      </c>
      <c r="H67" s="698">
        <v>4.3636363636363633</v>
      </c>
      <c r="I67" s="70">
        <v>4.2300000000000004</v>
      </c>
      <c r="J67" s="725">
        <v>34</v>
      </c>
      <c r="K67" s="735">
        <v>5</v>
      </c>
      <c r="L67" s="692">
        <v>3.8</v>
      </c>
      <c r="M67" s="69">
        <v>4.22</v>
      </c>
      <c r="N67" s="725">
        <v>68</v>
      </c>
      <c r="O67" s="732">
        <v>7</v>
      </c>
      <c r="P67" s="694">
        <v>4.1399999999999997</v>
      </c>
      <c r="Q67" s="69">
        <v>3.79</v>
      </c>
      <c r="R67" s="725">
        <v>17</v>
      </c>
      <c r="S67" s="148">
        <v>1</v>
      </c>
      <c r="T67" s="695">
        <v>5</v>
      </c>
      <c r="U67" s="69">
        <v>4.25</v>
      </c>
      <c r="V67" s="724">
        <v>6</v>
      </c>
      <c r="W67" s="168">
        <f t="shared" si="3"/>
        <v>162</v>
      </c>
      <c r="Y67" s="166"/>
      <c r="Z67" s="166"/>
      <c r="AB67" s="166"/>
    </row>
    <row r="68" spans="1:28" ht="15.75" thickBot="1" x14ac:dyDescent="0.3">
      <c r="A68" s="188">
        <v>18</v>
      </c>
      <c r="B68" s="407" t="s">
        <v>152</v>
      </c>
      <c r="C68" s="738">
        <v>2</v>
      </c>
      <c r="D68" s="698">
        <v>3.5</v>
      </c>
      <c r="E68" s="538">
        <v>4.34</v>
      </c>
      <c r="F68" s="725">
        <v>95</v>
      </c>
      <c r="G68" s="742">
        <v>1</v>
      </c>
      <c r="H68" s="707">
        <v>3</v>
      </c>
      <c r="I68" s="70">
        <v>4.2300000000000004</v>
      </c>
      <c r="J68" s="725">
        <v>97</v>
      </c>
      <c r="K68" s="735"/>
      <c r="L68" s="692"/>
      <c r="M68" s="69">
        <v>4.22</v>
      </c>
      <c r="N68" s="725">
        <v>93</v>
      </c>
      <c r="O68" s="730">
        <v>3</v>
      </c>
      <c r="P68" s="694">
        <v>3.33</v>
      </c>
      <c r="Q68" s="69">
        <v>3.79</v>
      </c>
      <c r="R68" s="725">
        <v>66</v>
      </c>
      <c r="S68" s="148"/>
      <c r="T68" s="695"/>
      <c r="U68" s="69">
        <v>4.25</v>
      </c>
      <c r="V68" s="725">
        <v>40</v>
      </c>
      <c r="W68" s="168">
        <f t="shared" si="3"/>
        <v>391</v>
      </c>
      <c r="Y68" s="166"/>
      <c r="Z68" s="166"/>
      <c r="AB68" s="166"/>
    </row>
    <row r="69" spans="1:28" ht="15.75" thickBot="1" x14ac:dyDescent="0.3">
      <c r="A69" s="464"/>
      <c r="B69" s="494" t="s">
        <v>134</v>
      </c>
      <c r="C69" s="681">
        <f>SUM(C70:C85)</f>
        <v>87</v>
      </c>
      <c r="D69" s="516">
        <f>AVERAGE(D70:D85)</f>
        <v>4.3171428571428567</v>
      </c>
      <c r="E69" s="503">
        <v>4.34</v>
      </c>
      <c r="F69" s="504"/>
      <c r="G69" s="495">
        <f>SUM(G70:G85)</f>
        <v>67</v>
      </c>
      <c r="H69" s="516">
        <f>AVERAGE(H70:H85)</f>
        <v>4.3353823953823953</v>
      </c>
      <c r="I69" s="496">
        <f>$H$129</f>
        <v>4.2300000000000004</v>
      </c>
      <c r="J69" s="497"/>
      <c r="K69" s="498">
        <f>SUM(K70:K85)</f>
        <v>60</v>
      </c>
      <c r="L69" s="483">
        <f>AVERAGE(L70:L85)</f>
        <v>4.2146825396825394</v>
      </c>
      <c r="M69" s="484">
        <f>$L$129</f>
        <v>4.22</v>
      </c>
      <c r="N69" s="485"/>
      <c r="O69" s="486">
        <f>SUM(O70:O85)</f>
        <v>50</v>
      </c>
      <c r="P69" s="487">
        <f>AVERAGE(P70:P85)</f>
        <v>3.5783333333333331</v>
      </c>
      <c r="Q69" s="488">
        <f>$P$129</f>
        <v>3.79</v>
      </c>
      <c r="R69" s="485"/>
      <c r="S69" s="489">
        <f>SUM(S70:S85)</f>
        <v>3</v>
      </c>
      <c r="T69" s="490">
        <f>AVERAGE(T70:T85)</f>
        <v>3.6666666666666665</v>
      </c>
      <c r="U69" s="491">
        <f>$T$129</f>
        <v>4.25</v>
      </c>
      <c r="V69" s="485"/>
      <c r="W69" s="493"/>
      <c r="Y69" s="166"/>
      <c r="Z69" s="166"/>
      <c r="AB69" s="166"/>
    </row>
    <row r="70" spans="1:28" x14ac:dyDescent="0.25">
      <c r="A70" s="173">
        <v>1</v>
      </c>
      <c r="B70" s="372" t="s">
        <v>103</v>
      </c>
      <c r="C70" s="738">
        <v>15</v>
      </c>
      <c r="D70" s="698">
        <v>4.53</v>
      </c>
      <c r="E70" s="30">
        <v>4.34</v>
      </c>
      <c r="F70" s="725">
        <v>17</v>
      </c>
      <c r="G70" s="738">
        <v>9</v>
      </c>
      <c r="H70" s="698">
        <v>4.333333333333333</v>
      </c>
      <c r="I70" s="39">
        <v>4.2300000000000004</v>
      </c>
      <c r="J70" s="725">
        <v>35</v>
      </c>
      <c r="K70" s="735">
        <v>8</v>
      </c>
      <c r="L70" s="692">
        <v>4.625</v>
      </c>
      <c r="M70" s="69">
        <v>4.22</v>
      </c>
      <c r="N70" s="725">
        <v>13</v>
      </c>
      <c r="O70" s="307">
        <v>2</v>
      </c>
      <c r="P70" s="694">
        <v>4</v>
      </c>
      <c r="Q70" s="69">
        <v>3.79</v>
      </c>
      <c r="R70" s="725">
        <v>30</v>
      </c>
      <c r="S70" s="155"/>
      <c r="T70" s="695"/>
      <c r="U70" s="69">
        <v>4.25</v>
      </c>
      <c r="V70" s="725">
        <v>40</v>
      </c>
      <c r="W70" s="462">
        <f t="shared" si="3"/>
        <v>135</v>
      </c>
      <c r="Y70" s="166"/>
      <c r="Z70" s="166"/>
      <c r="AB70" s="166"/>
    </row>
    <row r="71" spans="1:28" x14ac:dyDescent="0.25">
      <c r="A71" s="167">
        <v>2</v>
      </c>
      <c r="B71" s="372" t="s">
        <v>102</v>
      </c>
      <c r="C71" s="738">
        <v>21</v>
      </c>
      <c r="D71" s="698">
        <v>4.57</v>
      </c>
      <c r="E71" s="30">
        <v>4.34</v>
      </c>
      <c r="F71" s="725">
        <v>14</v>
      </c>
      <c r="G71" s="738">
        <v>11</v>
      </c>
      <c r="H71" s="698">
        <v>4.4545454545454541</v>
      </c>
      <c r="I71" s="70">
        <v>4.2300000000000004</v>
      </c>
      <c r="J71" s="725">
        <v>27</v>
      </c>
      <c r="K71" s="735">
        <v>9</v>
      </c>
      <c r="L71" s="692">
        <v>4</v>
      </c>
      <c r="M71" s="69">
        <v>4.22</v>
      </c>
      <c r="N71" s="725">
        <v>49</v>
      </c>
      <c r="O71" s="307">
        <v>7</v>
      </c>
      <c r="P71" s="694">
        <v>3.29</v>
      </c>
      <c r="Q71" s="69">
        <v>3.79</v>
      </c>
      <c r="R71" s="725">
        <v>69</v>
      </c>
      <c r="S71" s="155">
        <v>1</v>
      </c>
      <c r="T71" s="695">
        <v>5</v>
      </c>
      <c r="U71" s="69">
        <v>4.25</v>
      </c>
      <c r="V71" s="724">
        <v>8</v>
      </c>
      <c r="W71" s="168">
        <f t="shared" si="3"/>
        <v>167</v>
      </c>
      <c r="Y71" s="166"/>
      <c r="Z71" s="166"/>
      <c r="AB71" s="166"/>
    </row>
    <row r="72" spans="1:28" x14ac:dyDescent="0.25">
      <c r="A72" s="167">
        <v>3</v>
      </c>
      <c r="B72" s="372" t="s">
        <v>38</v>
      </c>
      <c r="C72" s="738">
        <v>5</v>
      </c>
      <c r="D72" s="710">
        <v>4</v>
      </c>
      <c r="E72" s="30">
        <v>4.34</v>
      </c>
      <c r="F72" s="725">
        <v>65</v>
      </c>
      <c r="G72" s="738">
        <v>3</v>
      </c>
      <c r="H72" s="698">
        <v>4</v>
      </c>
      <c r="I72" s="70">
        <v>4.2300000000000004</v>
      </c>
      <c r="J72" s="725">
        <v>70</v>
      </c>
      <c r="K72" s="735">
        <v>6</v>
      </c>
      <c r="L72" s="692">
        <v>4.166666666666667</v>
      </c>
      <c r="M72" s="69">
        <v>4.22</v>
      </c>
      <c r="N72" s="725">
        <v>39</v>
      </c>
      <c r="O72" s="307">
        <v>4</v>
      </c>
      <c r="P72" s="694">
        <v>3.5</v>
      </c>
      <c r="Q72" s="69">
        <v>3.79</v>
      </c>
      <c r="R72" s="725">
        <v>54</v>
      </c>
      <c r="S72" s="155">
        <v>1</v>
      </c>
      <c r="T72" s="695">
        <v>4</v>
      </c>
      <c r="U72" s="69">
        <v>4.25</v>
      </c>
      <c r="V72" s="725">
        <v>28</v>
      </c>
      <c r="W72" s="168">
        <f t="shared" si="3"/>
        <v>256</v>
      </c>
      <c r="Y72" s="166"/>
      <c r="Z72" s="166"/>
      <c r="AB72" s="166"/>
    </row>
    <row r="73" spans="1:28" x14ac:dyDescent="0.25">
      <c r="A73" s="167">
        <v>4</v>
      </c>
      <c r="B73" s="372" t="s">
        <v>39</v>
      </c>
      <c r="C73" s="738">
        <v>4</v>
      </c>
      <c r="D73" s="698">
        <v>4.25</v>
      </c>
      <c r="E73" s="30">
        <v>4.34</v>
      </c>
      <c r="F73" s="725">
        <v>52</v>
      </c>
      <c r="G73" s="738">
        <v>4</v>
      </c>
      <c r="H73" s="698">
        <v>4.25</v>
      </c>
      <c r="I73" s="39">
        <v>4.2300000000000004</v>
      </c>
      <c r="J73" s="725">
        <v>43</v>
      </c>
      <c r="K73" s="735">
        <v>1</v>
      </c>
      <c r="L73" s="692">
        <v>5</v>
      </c>
      <c r="M73" s="69">
        <v>4.22</v>
      </c>
      <c r="N73" s="725">
        <v>3</v>
      </c>
      <c r="O73" s="307">
        <v>4</v>
      </c>
      <c r="P73" s="694">
        <v>2.75</v>
      </c>
      <c r="Q73" s="69">
        <v>3.79</v>
      </c>
      <c r="R73" s="725">
        <v>92</v>
      </c>
      <c r="S73" s="155">
        <v>1</v>
      </c>
      <c r="T73" s="695">
        <v>2</v>
      </c>
      <c r="U73" s="69">
        <v>4.25</v>
      </c>
      <c r="V73" s="725">
        <v>38</v>
      </c>
      <c r="W73" s="168">
        <f t="shared" si="3"/>
        <v>228</v>
      </c>
      <c r="Y73" s="166"/>
      <c r="Z73" s="166"/>
      <c r="AB73" s="166"/>
    </row>
    <row r="74" spans="1:28" x14ac:dyDescent="0.25">
      <c r="A74" s="167">
        <v>5</v>
      </c>
      <c r="B74" s="372" t="s">
        <v>104</v>
      </c>
      <c r="C74" s="738">
        <v>4</v>
      </c>
      <c r="D74" s="698">
        <v>4.5</v>
      </c>
      <c r="E74" s="30">
        <v>4.34</v>
      </c>
      <c r="F74" s="725">
        <v>24</v>
      </c>
      <c r="G74" s="738">
        <v>2</v>
      </c>
      <c r="H74" s="698">
        <v>5</v>
      </c>
      <c r="I74" s="70">
        <v>4.2300000000000004</v>
      </c>
      <c r="J74" s="725">
        <v>3</v>
      </c>
      <c r="K74" s="735">
        <v>3</v>
      </c>
      <c r="L74" s="692">
        <v>4</v>
      </c>
      <c r="M74" s="69">
        <v>4.22</v>
      </c>
      <c r="N74" s="725">
        <v>56</v>
      </c>
      <c r="O74" s="307">
        <v>2</v>
      </c>
      <c r="P74" s="694">
        <v>3</v>
      </c>
      <c r="Q74" s="69">
        <v>3.79</v>
      </c>
      <c r="R74" s="725">
        <v>80</v>
      </c>
      <c r="S74" s="155"/>
      <c r="T74" s="695"/>
      <c r="U74" s="69">
        <v>4.25</v>
      </c>
      <c r="V74" s="725">
        <v>40</v>
      </c>
      <c r="W74" s="525">
        <f t="shared" si="3"/>
        <v>203</v>
      </c>
      <c r="Y74" s="166"/>
      <c r="Z74" s="166"/>
      <c r="AB74" s="166"/>
    </row>
    <row r="75" spans="1:28" x14ac:dyDescent="0.25">
      <c r="A75" s="167">
        <v>6</v>
      </c>
      <c r="B75" s="100" t="s">
        <v>107</v>
      </c>
      <c r="C75" s="741"/>
      <c r="D75" s="701"/>
      <c r="E75" s="701">
        <v>4.34</v>
      </c>
      <c r="F75" s="725">
        <v>105</v>
      </c>
      <c r="G75" s="741"/>
      <c r="H75" s="701"/>
      <c r="I75" s="701">
        <v>4.2300000000000004</v>
      </c>
      <c r="J75" s="725">
        <v>102</v>
      </c>
      <c r="K75" s="735"/>
      <c r="L75" s="692"/>
      <c r="M75" s="69">
        <v>4.22</v>
      </c>
      <c r="N75" s="725">
        <v>93</v>
      </c>
      <c r="O75" s="307">
        <v>3</v>
      </c>
      <c r="P75" s="694">
        <v>4.33</v>
      </c>
      <c r="Q75" s="69">
        <v>3.79</v>
      </c>
      <c r="R75" s="725">
        <v>12</v>
      </c>
      <c r="S75" s="155"/>
      <c r="T75" s="695"/>
      <c r="U75" s="69">
        <v>4.25</v>
      </c>
      <c r="V75" s="725">
        <v>40</v>
      </c>
      <c r="W75" s="168">
        <f t="shared" si="3"/>
        <v>352</v>
      </c>
      <c r="Y75" s="166"/>
      <c r="Z75" s="166"/>
      <c r="AB75" s="166"/>
    </row>
    <row r="76" spans="1:28" x14ac:dyDescent="0.25">
      <c r="A76" s="167">
        <v>7</v>
      </c>
      <c r="B76" s="372" t="s">
        <v>105</v>
      </c>
      <c r="C76" s="738">
        <v>2</v>
      </c>
      <c r="D76" s="698">
        <v>4.5</v>
      </c>
      <c r="E76" s="30">
        <v>4.34</v>
      </c>
      <c r="F76" s="725">
        <v>27</v>
      </c>
      <c r="G76" s="738">
        <v>1</v>
      </c>
      <c r="H76" s="698">
        <v>5</v>
      </c>
      <c r="I76" s="70">
        <v>4.2300000000000004</v>
      </c>
      <c r="J76" s="725">
        <v>9</v>
      </c>
      <c r="K76" s="735">
        <v>1</v>
      </c>
      <c r="L76" s="692">
        <v>4</v>
      </c>
      <c r="M76" s="69">
        <v>4.22</v>
      </c>
      <c r="N76" s="725">
        <v>65</v>
      </c>
      <c r="O76" s="307"/>
      <c r="P76" s="694"/>
      <c r="Q76" s="69">
        <v>3.79</v>
      </c>
      <c r="R76" s="725">
        <v>103</v>
      </c>
      <c r="S76" s="155"/>
      <c r="T76" s="695"/>
      <c r="U76" s="69">
        <v>4.25</v>
      </c>
      <c r="V76" s="725">
        <v>40</v>
      </c>
      <c r="W76" s="168">
        <f t="shared" si="3"/>
        <v>244</v>
      </c>
      <c r="Y76" s="166"/>
      <c r="Z76" s="166"/>
      <c r="AB76" s="166"/>
    </row>
    <row r="77" spans="1:28" x14ac:dyDescent="0.25">
      <c r="A77" s="167">
        <v>8</v>
      </c>
      <c r="B77" s="372" t="s">
        <v>106</v>
      </c>
      <c r="C77" s="738">
        <v>5</v>
      </c>
      <c r="D77" s="698">
        <v>4.4000000000000004</v>
      </c>
      <c r="E77" s="30">
        <v>4.34</v>
      </c>
      <c r="F77" s="725">
        <v>40</v>
      </c>
      <c r="G77" s="738">
        <v>2</v>
      </c>
      <c r="H77" s="710">
        <v>4</v>
      </c>
      <c r="I77" s="70">
        <v>4.2300000000000004</v>
      </c>
      <c r="J77" s="725">
        <v>71</v>
      </c>
      <c r="K77" s="735">
        <v>7</v>
      </c>
      <c r="L77" s="711">
        <v>4.4285714285714288</v>
      </c>
      <c r="M77" s="69">
        <v>4.22</v>
      </c>
      <c r="N77" s="725">
        <v>23</v>
      </c>
      <c r="O77" s="307">
        <v>1</v>
      </c>
      <c r="P77" s="694">
        <v>5</v>
      </c>
      <c r="Q77" s="69">
        <v>3.79</v>
      </c>
      <c r="R77" s="725">
        <v>2</v>
      </c>
      <c r="S77" s="155"/>
      <c r="T77" s="695"/>
      <c r="U77" s="69">
        <v>4.25</v>
      </c>
      <c r="V77" s="725">
        <v>40</v>
      </c>
      <c r="W77" s="168">
        <f t="shared" si="3"/>
        <v>176</v>
      </c>
      <c r="Y77" s="166"/>
      <c r="Z77" s="166"/>
      <c r="AB77" s="166"/>
    </row>
    <row r="78" spans="1:28" x14ac:dyDescent="0.25">
      <c r="A78" s="167">
        <v>9</v>
      </c>
      <c r="B78" s="372" t="s">
        <v>72</v>
      </c>
      <c r="C78" s="738">
        <v>6</v>
      </c>
      <c r="D78" s="698">
        <v>4.5</v>
      </c>
      <c r="E78" s="30">
        <v>4.34</v>
      </c>
      <c r="F78" s="725">
        <v>21</v>
      </c>
      <c r="G78" s="738">
        <v>2</v>
      </c>
      <c r="H78" s="698">
        <v>5</v>
      </c>
      <c r="I78" s="70">
        <v>4.2300000000000004</v>
      </c>
      <c r="J78" s="725">
        <v>4</v>
      </c>
      <c r="K78" s="735">
        <v>6</v>
      </c>
      <c r="L78" s="692">
        <v>4</v>
      </c>
      <c r="M78" s="69">
        <v>4.22</v>
      </c>
      <c r="N78" s="725">
        <v>51</v>
      </c>
      <c r="O78" s="307"/>
      <c r="P78" s="694"/>
      <c r="Q78" s="69">
        <v>3.79</v>
      </c>
      <c r="R78" s="725">
        <v>103</v>
      </c>
      <c r="S78" s="155"/>
      <c r="T78" s="695"/>
      <c r="U78" s="69">
        <v>4.25</v>
      </c>
      <c r="V78" s="725">
        <v>40</v>
      </c>
      <c r="W78" s="168">
        <f t="shared" si="3"/>
        <v>219</v>
      </c>
      <c r="Y78" s="166"/>
      <c r="Z78" s="166"/>
      <c r="AB78" s="166"/>
    </row>
    <row r="79" spans="1:28" x14ac:dyDescent="0.25">
      <c r="A79" s="167">
        <v>10</v>
      </c>
      <c r="B79" s="372" t="s">
        <v>40</v>
      </c>
      <c r="C79" s="646"/>
      <c r="D79" s="30"/>
      <c r="E79" s="30">
        <v>4.34</v>
      </c>
      <c r="F79" s="725">
        <v>105</v>
      </c>
      <c r="G79" s="738">
        <v>2</v>
      </c>
      <c r="H79" s="698">
        <v>5</v>
      </c>
      <c r="I79" s="70">
        <v>4.2300000000000004</v>
      </c>
      <c r="J79" s="725">
        <v>5</v>
      </c>
      <c r="K79" s="735">
        <v>2</v>
      </c>
      <c r="L79" s="692">
        <v>3</v>
      </c>
      <c r="M79" s="69">
        <v>4.22</v>
      </c>
      <c r="N79" s="725">
        <v>87</v>
      </c>
      <c r="O79" s="307">
        <v>4</v>
      </c>
      <c r="P79" s="694">
        <v>3.25</v>
      </c>
      <c r="Q79" s="69">
        <v>3.79</v>
      </c>
      <c r="R79" s="725">
        <v>72</v>
      </c>
      <c r="S79" s="155"/>
      <c r="T79" s="695"/>
      <c r="U79" s="69">
        <v>4.25</v>
      </c>
      <c r="V79" s="725">
        <v>40</v>
      </c>
      <c r="W79" s="168">
        <f t="shared" si="3"/>
        <v>309</v>
      </c>
      <c r="Y79" s="166"/>
      <c r="Z79" s="166"/>
      <c r="AB79" s="166"/>
    </row>
    <row r="80" spans="1:28" x14ac:dyDescent="0.25">
      <c r="A80" s="167">
        <v>11</v>
      </c>
      <c r="B80" s="397" t="s">
        <v>111</v>
      </c>
      <c r="C80" s="738">
        <v>6</v>
      </c>
      <c r="D80" s="698">
        <v>4.5</v>
      </c>
      <c r="E80" s="702">
        <v>4.34</v>
      </c>
      <c r="F80" s="725">
        <v>22</v>
      </c>
      <c r="G80" s="738">
        <v>10</v>
      </c>
      <c r="H80" s="698">
        <v>4.5</v>
      </c>
      <c r="I80" s="701">
        <v>4.2300000000000004</v>
      </c>
      <c r="J80" s="725">
        <v>19</v>
      </c>
      <c r="K80" s="735">
        <v>4</v>
      </c>
      <c r="L80" s="692">
        <v>4.5</v>
      </c>
      <c r="M80" s="69">
        <v>4.22</v>
      </c>
      <c r="N80" s="725">
        <v>18</v>
      </c>
      <c r="O80" s="307">
        <v>2</v>
      </c>
      <c r="P80" s="694">
        <v>3</v>
      </c>
      <c r="Q80" s="69">
        <v>3.79</v>
      </c>
      <c r="R80" s="725">
        <v>81</v>
      </c>
      <c r="S80" s="155"/>
      <c r="T80" s="695"/>
      <c r="U80" s="69">
        <v>4.25</v>
      </c>
      <c r="V80" s="725">
        <v>40</v>
      </c>
      <c r="W80" s="168">
        <f t="shared" si="3"/>
        <v>180</v>
      </c>
      <c r="Y80" s="166"/>
      <c r="Z80" s="166"/>
      <c r="AB80" s="166"/>
    </row>
    <row r="81" spans="1:28" x14ac:dyDescent="0.25">
      <c r="A81" s="167">
        <v>12</v>
      </c>
      <c r="B81" s="397" t="s">
        <v>109</v>
      </c>
      <c r="C81" s="738">
        <v>1</v>
      </c>
      <c r="D81" s="698">
        <v>4</v>
      </c>
      <c r="E81" s="702">
        <v>4.34</v>
      </c>
      <c r="F81" s="725">
        <v>81</v>
      </c>
      <c r="G81" s="738">
        <v>1</v>
      </c>
      <c r="H81" s="698">
        <v>3</v>
      </c>
      <c r="I81" s="701">
        <v>4.2300000000000004</v>
      </c>
      <c r="J81" s="725">
        <v>98</v>
      </c>
      <c r="K81" s="735">
        <v>2</v>
      </c>
      <c r="L81" s="692">
        <v>4</v>
      </c>
      <c r="M81" s="69">
        <v>4.22</v>
      </c>
      <c r="N81" s="725">
        <v>57</v>
      </c>
      <c r="O81" s="307">
        <v>13</v>
      </c>
      <c r="P81" s="694">
        <v>4.1500000000000004</v>
      </c>
      <c r="Q81" s="69">
        <v>3.79</v>
      </c>
      <c r="R81" s="725">
        <v>16</v>
      </c>
      <c r="S81" s="155"/>
      <c r="T81" s="695"/>
      <c r="U81" s="69">
        <v>4.25</v>
      </c>
      <c r="V81" s="725">
        <v>40</v>
      </c>
      <c r="W81" s="168">
        <f t="shared" si="3"/>
        <v>292</v>
      </c>
      <c r="Y81" s="166"/>
      <c r="Z81" s="166"/>
      <c r="AB81" s="166"/>
    </row>
    <row r="82" spans="1:28" x14ac:dyDescent="0.25">
      <c r="A82" s="167">
        <v>13</v>
      </c>
      <c r="B82" s="372" t="s">
        <v>101</v>
      </c>
      <c r="C82" s="738">
        <v>2</v>
      </c>
      <c r="D82" s="698">
        <v>4.5</v>
      </c>
      <c r="E82" s="30">
        <v>4.34</v>
      </c>
      <c r="F82" s="725">
        <v>28</v>
      </c>
      <c r="G82" s="738">
        <v>4</v>
      </c>
      <c r="H82" s="698">
        <v>4.25</v>
      </c>
      <c r="I82" s="39">
        <v>4.2300000000000004</v>
      </c>
      <c r="J82" s="725">
        <v>44</v>
      </c>
      <c r="K82" s="735">
        <v>1</v>
      </c>
      <c r="L82" s="692">
        <v>5</v>
      </c>
      <c r="M82" s="69">
        <v>4.22</v>
      </c>
      <c r="N82" s="725">
        <v>4</v>
      </c>
      <c r="O82" s="307">
        <v>6</v>
      </c>
      <c r="P82" s="694">
        <v>3.17</v>
      </c>
      <c r="Q82" s="69">
        <v>3.79</v>
      </c>
      <c r="R82" s="725">
        <v>73</v>
      </c>
      <c r="S82" s="155"/>
      <c r="T82" s="695"/>
      <c r="U82" s="69">
        <v>4.25</v>
      </c>
      <c r="V82" s="725">
        <v>40</v>
      </c>
      <c r="W82" s="168">
        <f t="shared" si="3"/>
        <v>189</v>
      </c>
      <c r="Y82" s="166"/>
      <c r="Z82" s="166"/>
      <c r="AB82" s="166"/>
    </row>
    <row r="83" spans="1:28" x14ac:dyDescent="0.25">
      <c r="A83" s="167">
        <v>14</v>
      </c>
      <c r="B83" s="397" t="s">
        <v>110</v>
      </c>
      <c r="C83" s="738">
        <v>3</v>
      </c>
      <c r="D83" s="698">
        <v>3.33</v>
      </c>
      <c r="E83" s="702">
        <v>4.34</v>
      </c>
      <c r="F83" s="725">
        <v>99</v>
      </c>
      <c r="G83" s="738">
        <v>4</v>
      </c>
      <c r="H83" s="698">
        <v>4.5</v>
      </c>
      <c r="I83" s="701">
        <v>4.2300000000000004</v>
      </c>
      <c r="J83" s="725">
        <v>20</v>
      </c>
      <c r="K83" s="735">
        <v>1</v>
      </c>
      <c r="L83" s="692">
        <v>5</v>
      </c>
      <c r="M83" s="69">
        <v>4.22</v>
      </c>
      <c r="N83" s="725">
        <v>5</v>
      </c>
      <c r="O83" s="307"/>
      <c r="P83" s="694"/>
      <c r="Q83" s="69">
        <v>3.79</v>
      </c>
      <c r="R83" s="725">
        <v>103</v>
      </c>
      <c r="S83" s="155"/>
      <c r="T83" s="695"/>
      <c r="U83" s="69">
        <v>4.25</v>
      </c>
      <c r="V83" s="725">
        <v>40</v>
      </c>
      <c r="W83" s="168">
        <f t="shared" si="3"/>
        <v>267</v>
      </c>
      <c r="Y83" s="166"/>
      <c r="Z83" s="166"/>
      <c r="AB83" s="166"/>
    </row>
    <row r="84" spans="1:28" x14ac:dyDescent="0.25">
      <c r="A84" s="167">
        <v>15</v>
      </c>
      <c r="B84" s="381" t="s">
        <v>41</v>
      </c>
      <c r="C84" s="738">
        <v>2</v>
      </c>
      <c r="D84" s="698">
        <v>4.5</v>
      </c>
      <c r="E84" s="30">
        <v>4.34</v>
      </c>
      <c r="F84" s="725">
        <v>29</v>
      </c>
      <c r="G84" s="738">
        <v>5</v>
      </c>
      <c r="H84" s="698">
        <v>3.6</v>
      </c>
      <c r="I84" s="70">
        <v>4.2300000000000004</v>
      </c>
      <c r="J84" s="725">
        <v>84</v>
      </c>
      <c r="K84" s="735">
        <v>2</v>
      </c>
      <c r="L84" s="692">
        <v>3.5</v>
      </c>
      <c r="M84" s="69">
        <v>4.22</v>
      </c>
      <c r="N84" s="725">
        <v>78</v>
      </c>
      <c r="O84" s="307">
        <v>2</v>
      </c>
      <c r="P84" s="694">
        <v>3.5</v>
      </c>
      <c r="Q84" s="69">
        <v>3.79</v>
      </c>
      <c r="R84" s="725">
        <v>59</v>
      </c>
      <c r="S84" s="155"/>
      <c r="T84" s="695"/>
      <c r="U84" s="69">
        <v>4.25</v>
      </c>
      <c r="V84" s="725">
        <v>40</v>
      </c>
      <c r="W84" s="462">
        <f t="shared" si="3"/>
        <v>290</v>
      </c>
      <c r="Y84" s="166"/>
      <c r="Z84" s="166"/>
      <c r="AB84" s="166"/>
    </row>
    <row r="85" spans="1:28" ht="15.75" thickBot="1" x14ac:dyDescent="0.3">
      <c r="A85" s="188">
        <v>16</v>
      </c>
      <c r="B85" s="372" t="s">
        <v>108</v>
      </c>
      <c r="C85" s="738">
        <v>11</v>
      </c>
      <c r="D85" s="698">
        <v>4.3600000000000003</v>
      </c>
      <c r="E85" s="30">
        <v>4.34</v>
      </c>
      <c r="F85" s="725">
        <v>43</v>
      </c>
      <c r="G85" s="738">
        <v>7</v>
      </c>
      <c r="H85" s="698">
        <v>4.1428571428571432</v>
      </c>
      <c r="I85" s="70">
        <v>4.2300000000000004</v>
      </c>
      <c r="J85" s="725">
        <v>50</v>
      </c>
      <c r="K85" s="735">
        <v>7</v>
      </c>
      <c r="L85" s="692">
        <v>4</v>
      </c>
      <c r="M85" s="69">
        <v>4.22</v>
      </c>
      <c r="N85" s="725">
        <v>50</v>
      </c>
      <c r="O85" s="307"/>
      <c r="P85" s="694"/>
      <c r="Q85" s="69">
        <v>3.79</v>
      </c>
      <c r="R85" s="725">
        <v>103</v>
      </c>
      <c r="S85" s="155"/>
      <c r="T85" s="695"/>
      <c r="U85" s="69">
        <v>4.25</v>
      </c>
      <c r="V85" s="725">
        <v>40</v>
      </c>
      <c r="W85" s="168">
        <f t="shared" si="3"/>
        <v>286</v>
      </c>
      <c r="Y85" s="166"/>
      <c r="Z85" s="166"/>
      <c r="AB85" s="166"/>
    </row>
    <row r="86" spans="1:28" ht="15.75" thickBot="1" x14ac:dyDescent="0.3">
      <c r="A86" s="464"/>
      <c r="B86" s="499" t="s">
        <v>133</v>
      </c>
      <c r="C86" s="682">
        <f>SUM(C87:C116)</f>
        <v>331</v>
      </c>
      <c r="D86" s="512">
        <f>AVERAGE(D87:D116)</f>
        <v>4.1372413793103453</v>
      </c>
      <c r="E86" s="513">
        <v>4.34</v>
      </c>
      <c r="F86" s="514"/>
      <c r="G86" s="500">
        <f>SUM(G87:G116)</f>
        <v>316</v>
      </c>
      <c r="H86" s="517">
        <f>AVERAGE(H87:H116)</f>
        <v>3.9990023641233314</v>
      </c>
      <c r="I86" s="513">
        <f t="shared" ref="I86" si="4">$H$129</f>
        <v>4.2300000000000004</v>
      </c>
      <c r="J86" s="514"/>
      <c r="K86" s="498">
        <f>SUM(K87:K116)</f>
        <v>273</v>
      </c>
      <c r="L86" s="483">
        <f>AVERAGE(L87:L116)</f>
        <v>3.8770194201282124</v>
      </c>
      <c r="M86" s="484">
        <f t="shared" ref="M86" si="5">$L$129</f>
        <v>4.22</v>
      </c>
      <c r="N86" s="485"/>
      <c r="O86" s="495">
        <f>SUM(O87:O116)</f>
        <v>267</v>
      </c>
      <c r="P86" s="487">
        <f>AVERAGE(P87:P116)</f>
        <v>3.3946428571428577</v>
      </c>
      <c r="Q86" s="488">
        <f t="shared" ref="Q86" si="6">$P$129</f>
        <v>3.79</v>
      </c>
      <c r="R86" s="485"/>
      <c r="S86" s="515">
        <f>SUM(S87:S116)</f>
        <v>29</v>
      </c>
      <c r="T86" s="490">
        <f>AVERAGE(T87:T116)</f>
        <v>4.2555555555555555</v>
      </c>
      <c r="U86" s="491">
        <f t="shared" ref="U86" si="7">$T$129</f>
        <v>4.25</v>
      </c>
      <c r="V86" s="485"/>
      <c r="W86" s="493"/>
      <c r="Y86" s="166"/>
      <c r="Z86" s="166"/>
      <c r="AB86" s="166"/>
    </row>
    <row r="87" spans="1:28" x14ac:dyDescent="0.25">
      <c r="A87" s="163">
        <v>1</v>
      </c>
      <c r="B87" s="397" t="s">
        <v>43</v>
      </c>
      <c r="C87" s="738">
        <v>9</v>
      </c>
      <c r="D87" s="698">
        <v>4.33</v>
      </c>
      <c r="E87" s="702">
        <v>4.34</v>
      </c>
      <c r="F87" s="725">
        <v>45</v>
      </c>
      <c r="G87" s="738">
        <v>9</v>
      </c>
      <c r="H87" s="698">
        <v>3.8888888888888888</v>
      </c>
      <c r="I87" s="701">
        <v>4.2300000000000004</v>
      </c>
      <c r="J87" s="725">
        <v>79</v>
      </c>
      <c r="K87" s="735">
        <v>5</v>
      </c>
      <c r="L87" s="692">
        <v>3.6</v>
      </c>
      <c r="M87" s="69">
        <v>4.22</v>
      </c>
      <c r="N87" s="725">
        <v>73</v>
      </c>
      <c r="O87" s="730">
        <v>17</v>
      </c>
      <c r="P87" s="694">
        <v>2.82</v>
      </c>
      <c r="Q87" s="69">
        <v>3.79</v>
      </c>
      <c r="R87" s="725">
        <v>91</v>
      </c>
      <c r="S87" s="148">
        <v>1</v>
      </c>
      <c r="T87" s="695">
        <v>3</v>
      </c>
      <c r="U87" s="69">
        <v>4.25</v>
      </c>
      <c r="V87" s="725">
        <v>37</v>
      </c>
      <c r="W87" s="168">
        <f t="shared" si="3"/>
        <v>325</v>
      </c>
      <c r="Y87" s="166"/>
      <c r="Z87" s="166"/>
      <c r="AB87" s="166"/>
    </row>
    <row r="88" spans="1:28" x14ac:dyDescent="0.25">
      <c r="A88" s="167">
        <v>2</v>
      </c>
      <c r="B88" s="100" t="s">
        <v>44</v>
      </c>
      <c r="C88" s="738">
        <v>2</v>
      </c>
      <c r="D88" s="698">
        <v>3.5</v>
      </c>
      <c r="E88" s="701">
        <v>4.34</v>
      </c>
      <c r="F88" s="725">
        <v>96</v>
      </c>
      <c r="G88" s="741"/>
      <c r="H88" s="701"/>
      <c r="I88" s="701">
        <v>4.2300000000000004</v>
      </c>
      <c r="J88" s="725">
        <v>102</v>
      </c>
      <c r="K88" s="735">
        <v>1</v>
      </c>
      <c r="L88" s="692">
        <v>3</v>
      </c>
      <c r="M88" s="69">
        <v>4.22</v>
      </c>
      <c r="N88" s="725">
        <v>90</v>
      </c>
      <c r="O88" s="730"/>
      <c r="P88" s="694"/>
      <c r="Q88" s="69">
        <v>3.79</v>
      </c>
      <c r="R88" s="725">
        <v>103</v>
      </c>
      <c r="S88" s="148"/>
      <c r="T88" s="695"/>
      <c r="U88" s="69">
        <v>4.25</v>
      </c>
      <c r="V88" s="725">
        <v>40</v>
      </c>
      <c r="W88" s="168">
        <f t="shared" si="3"/>
        <v>431</v>
      </c>
      <c r="Y88" s="166"/>
      <c r="Z88" s="166"/>
      <c r="AB88" s="166"/>
    </row>
    <row r="89" spans="1:28" x14ac:dyDescent="0.25">
      <c r="A89" s="167">
        <v>3</v>
      </c>
      <c r="B89" s="397" t="s">
        <v>45</v>
      </c>
      <c r="C89" s="738">
        <v>6</v>
      </c>
      <c r="D89" s="698">
        <v>4.83</v>
      </c>
      <c r="E89" s="702">
        <v>4.34</v>
      </c>
      <c r="F89" s="739">
        <v>4</v>
      </c>
      <c r="G89" s="738">
        <v>6</v>
      </c>
      <c r="H89" s="698">
        <v>4.333333333333333</v>
      </c>
      <c r="I89" s="701">
        <v>4.2300000000000004</v>
      </c>
      <c r="J89" s="739">
        <v>36</v>
      </c>
      <c r="K89" s="735">
        <v>7</v>
      </c>
      <c r="L89" s="692">
        <v>4.7142857142857144</v>
      </c>
      <c r="M89" s="38">
        <v>4.22</v>
      </c>
      <c r="N89" s="725">
        <v>9</v>
      </c>
      <c r="O89" s="731">
        <v>5</v>
      </c>
      <c r="P89" s="705">
        <v>4</v>
      </c>
      <c r="Q89" s="38">
        <v>3.79</v>
      </c>
      <c r="R89" s="725">
        <v>26</v>
      </c>
      <c r="S89" s="147">
        <v>3</v>
      </c>
      <c r="T89" s="706">
        <v>4.3</v>
      </c>
      <c r="U89" s="38">
        <v>4.25</v>
      </c>
      <c r="V89" s="724">
        <v>22</v>
      </c>
      <c r="W89" s="168">
        <f t="shared" si="3"/>
        <v>97</v>
      </c>
      <c r="Y89" s="166"/>
      <c r="Z89" s="166"/>
      <c r="AB89" s="166"/>
    </row>
    <row r="90" spans="1:28" x14ac:dyDescent="0.25">
      <c r="A90" s="167">
        <v>4</v>
      </c>
      <c r="B90" s="397" t="s">
        <v>46</v>
      </c>
      <c r="C90" s="738">
        <v>20</v>
      </c>
      <c r="D90" s="698">
        <v>4.0999999999999996</v>
      </c>
      <c r="E90" s="702">
        <v>4.34</v>
      </c>
      <c r="F90" s="725">
        <v>61</v>
      </c>
      <c r="G90" s="738">
        <v>15</v>
      </c>
      <c r="H90" s="698">
        <v>4.0666666666666664</v>
      </c>
      <c r="I90" s="701">
        <v>4.2300000000000004</v>
      </c>
      <c r="J90" s="725">
        <v>52</v>
      </c>
      <c r="K90" s="735">
        <v>17</v>
      </c>
      <c r="L90" s="692">
        <v>3.7647058823529411</v>
      </c>
      <c r="M90" s="69">
        <v>4.22</v>
      </c>
      <c r="N90" s="725">
        <v>71</v>
      </c>
      <c r="O90" s="730">
        <v>16</v>
      </c>
      <c r="P90" s="694">
        <v>4.13</v>
      </c>
      <c r="Q90" s="69">
        <v>3.79</v>
      </c>
      <c r="R90" s="725">
        <v>18</v>
      </c>
      <c r="S90" s="148"/>
      <c r="T90" s="695"/>
      <c r="U90" s="69">
        <v>4.25</v>
      </c>
      <c r="V90" s="725">
        <v>40</v>
      </c>
      <c r="W90" s="168">
        <f t="shared" si="3"/>
        <v>242</v>
      </c>
      <c r="Y90" s="166"/>
      <c r="Z90" s="166"/>
      <c r="AB90" s="166"/>
    </row>
    <row r="91" spans="1:28" x14ac:dyDescent="0.25">
      <c r="A91" s="167">
        <v>5</v>
      </c>
      <c r="B91" s="397" t="s">
        <v>47</v>
      </c>
      <c r="C91" s="738">
        <v>13</v>
      </c>
      <c r="D91" s="698">
        <v>4.46</v>
      </c>
      <c r="E91" s="702">
        <v>4.34</v>
      </c>
      <c r="F91" s="725">
        <v>34</v>
      </c>
      <c r="G91" s="738">
        <v>13</v>
      </c>
      <c r="H91" s="698">
        <v>3.8461538461538463</v>
      </c>
      <c r="I91" s="701">
        <v>4.2300000000000004</v>
      </c>
      <c r="J91" s="725">
        <v>80</v>
      </c>
      <c r="K91" s="735">
        <v>9</v>
      </c>
      <c r="L91" s="692">
        <v>3.6666666666666665</v>
      </c>
      <c r="M91" s="69">
        <v>4.22</v>
      </c>
      <c r="N91" s="725">
        <v>72</v>
      </c>
      <c r="O91" s="730">
        <v>7</v>
      </c>
      <c r="P91" s="694">
        <v>3.43</v>
      </c>
      <c r="Q91" s="69">
        <v>3.79</v>
      </c>
      <c r="R91" s="725">
        <v>62</v>
      </c>
      <c r="S91" s="148"/>
      <c r="T91" s="695"/>
      <c r="U91" s="69">
        <v>4.25</v>
      </c>
      <c r="V91" s="725">
        <v>40</v>
      </c>
      <c r="W91" s="168">
        <f t="shared" si="3"/>
        <v>288</v>
      </c>
      <c r="Y91" s="166"/>
      <c r="Z91" s="166"/>
      <c r="AB91" s="166"/>
    </row>
    <row r="92" spans="1:28" x14ac:dyDescent="0.25">
      <c r="A92" s="167">
        <v>6</v>
      </c>
      <c r="B92" s="397" t="s">
        <v>48</v>
      </c>
      <c r="C92" s="738">
        <v>3</v>
      </c>
      <c r="D92" s="698">
        <v>4.33</v>
      </c>
      <c r="E92" s="702">
        <v>4.34</v>
      </c>
      <c r="F92" s="725">
        <v>46</v>
      </c>
      <c r="G92" s="738">
        <v>2</v>
      </c>
      <c r="H92" s="698">
        <v>4</v>
      </c>
      <c r="I92" s="701">
        <v>4.2300000000000004</v>
      </c>
      <c r="J92" s="725">
        <v>72</v>
      </c>
      <c r="K92" s="735">
        <v>4</v>
      </c>
      <c r="L92" s="692">
        <v>4.25</v>
      </c>
      <c r="M92" s="69">
        <v>4.22</v>
      </c>
      <c r="N92" s="725">
        <v>31</v>
      </c>
      <c r="O92" s="730">
        <v>1</v>
      </c>
      <c r="P92" s="694">
        <v>5</v>
      </c>
      <c r="Q92" s="69">
        <v>3.79</v>
      </c>
      <c r="R92" s="725">
        <v>3</v>
      </c>
      <c r="S92" s="148"/>
      <c r="T92" s="695"/>
      <c r="U92" s="69">
        <v>4.25</v>
      </c>
      <c r="V92" s="725">
        <v>40</v>
      </c>
      <c r="W92" s="168">
        <f t="shared" si="3"/>
        <v>192</v>
      </c>
      <c r="Y92" s="166"/>
      <c r="Z92" s="166"/>
      <c r="AB92" s="166"/>
    </row>
    <row r="93" spans="1:28" x14ac:dyDescent="0.25">
      <c r="A93" s="167">
        <v>7</v>
      </c>
      <c r="B93" s="397" t="s">
        <v>49</v>
      </c>
      <c r="C93" s="738">
        <v>17</v>
      </c>
      <c r="D93" s="698">
        <v>4.3499999999999996</v>
      </c>
      <c r="E93" s="702">
        <v>4.34</v>
      </c>
      <c r="F93" s="725">
        <v>44</v>
      </c>
      <c r="G93" s="738">
        <v>10</v>
      </c>
      <c r="H93" s="698">
        <v>4.5999999999999996</v>
      </c>
      <c r="I93" s="701">
        <v>4.2300000000000004</v>
      </c>
      <c r="J93" s="725">
        <v>15</v>
      </c>
      <c r="K93" s="735">
        <v>8</v>
      </c>
      <c r="L93" s="692">
        <v>4.125</v>
      </c>
      <c r="M93" s="69">
        <v>4.22</v>
      </c>
      <c r="N93" s="725">
        <v>41</v>
      </c>
      <c r="O93" s="730">
        <v>13</v>
      </c>
      <c r="P93" s="694">
        <v>3.54</v>
      </c>
      <c r="Q93" s="69">
        <v>3.79</v>
      </c>
      <c r="R93" s="725">
        <v>52</v>
      </c>
      <c r="S93" s="148"/>
      <c r="T93" s="695"/>
      <c r="U93" s="69">
        <v>4.25</v>
      </c>
      <c r="V93" s="725">
        <v>40</v>
      </c>
      <c r="W93" s="168">
        <f t="shared" si="3"/>
        <v>192</v>
      </c>
      <c r="Y93" s="166"/>
      <c r="Z93" s="166"/>
      <c r="AB93" s="166"/>
    </row>
    <row r="94" spans="1:28" x14ac:dyDescent="0.25">
      <c r="A94" s="167">
        <v>8</v>
      </c>
      <c r="B94" s="397" t="s">
        <v>50</v>
      </c>
      <c r="C94" s="738">
        <v>1</v>
      </c>
      <c r="D94" s="698">
        <v>4</v>
      </c>
      <c r="E94" s="702">
        <v>4.34</v>
      </c>
      <c r="F94" s="725">
        <v>82</v>
      </c>
      <c r="G94" s="738">
        <v>4</v>
      </c>
      <c r="H94" s="698">
        <v>3.5</v>
      </c>
      <c r="I94" s="701">
        <v>4.2300000000000004</v>
      </c>
      <c r="J94" s="725">
        <v>85</v>
      </c>
      <c r="K94" s="735">
        <v>2</v>
      </c>
      <c r="L94" s="692">
        <v>3.5</v>
      </c>
      <c r="M94" s="69">
        <v>4.22</v>
      </c>
      <c r="N94" s="725">
        <v>79</v>
      </c>
      <c r="O94" s="730">
        <v>2</v>
      </c>
      <c r="P94" s="694">
        <v>3</v>
      </c>
      <c r="Q94" s="69">
        <v>3.79</v>
      </c>
      <c r="R94" s="725">
        <v>82</v>
      </c>
      <c r="S94" s="148"/>
      <c r="T94" s="695"/>
      <c r="U94" s="69">
        <v>4.25</v>
      </c>
      <c r="V94" s="725">
        <v>40</v>
      </c>
      <c r="W94" s="168">
        <f t="shared" si="3"/>
        <v>368</v>
      </c>
      <c r="Y94" s="166"/>
      <c r="Z94" s="166"/>
      <c r="AB94" s="166"/>
    </row>
    <row r="95" spans="1:28" x14ac:dyDescent="0.25">
      <c r="A95" s="167">
        <v>9</v>
      </c>
      <c r="B95" s="397" t="s">
        <v>51</v>
      </c>
      <c r="C95" s="738">
        <v>3</v>
      </c>
      <c r="D95" s="698">
        <v>4.67</v>
      </c>
      <c r="E95" s="702">
        <v>4.34</v>
      </c>
      <c r="F95" s="725">
        <v>9</v>
      </c>
      <c r="G95" s="738">
        <v>1</v>
      </c>
      <c r="H95" s="698">
        <v>3</v>
      </c>
      <c r="I95" s="701">
        <v>4.2300000000000004</v>
      </c>
      <c r="J95" s="725">
        <v>99</v>
      </c>
      <c r="K95" s="735"/>
      <c r="L95" s="692"/>
      <c r="M95" s="69">
        <v>4.22</v>
      </c>
      <c r="N95" s="725">
        <v>93</v>
      </c>
      <c r="O95" s="730">
        <v>1</v>
      </c>
      <c r="P95" s="694">
        <v>4</v>
      </c>
      <c r="Q95" s="69">
        <v>3.79</v>
      </c>
      <c r="R95" s="725">
        <v>37</v>
      </c>
      <c r="S95" s="148"/>
      <c r="T95" s="695"/>
      <c r="U95" s="69">
        <v>4.25</v>
      </c>
      <c r="V95" s="725">
        <v>40</v>
      </c>
      <c r="W95" s="168">
        <f t="shared" si="3"/>
        <v>278</v>
      </c>
      <c r="Y95" s="166"/>
      <c r="Z95" s="166"/>
      <c r="AB95" s="166"/>
    </row>
    <row r="96" spans="1:28" x14ac:dyDescent="0.25">
      <c r="A96" s="167">
        <v>10</v>
      </c>
      <c r="B96" s="397" t="s">
        <v>42</v>
      </c>
      <c r="C96" s="738">
        <v>4</v>
      </c>
      <c r="D96" s="698">
        <v>4.5</v>
      </c>
      <c r="E96" s="702">
        <v>4.34</v>
      </c>
      <c r="F96" s="725">
        <v>25</v>
      </c>
      <c r="G96" s="738">
        <v>1</v>
      </c>
      <c r="H96" s="698">
        <v>3</v>
      </c>
      <c r="I96" s="701">
        <v>4.2300000000000004</v>
      </c>
      <c r="J96" s="725">
        <v>100</v>
      </c>
      <c r="K96" s="735"/>
      <c r="L96" s="692"/>
      <c r="M96" s="69">
        <v>4.22</v>
      </c>
      <c r="N96" s="725">
        <v>93</v>
      </c>
      <c r="O96" s="730">
        <v>1</v>
      </c>
      <c r="P96" s="694">
        <v>2</v>
      </c>
      <c r="Q96" s="69">
        <v>3.79</v>
      </c>
      <c r="R96" s="725">
        <v>101</v>
      </c>
      <c r="S96" s="148">
        <v>1</v>
      </c>
      <c r="T96" s="695">
        <v>5</v>
      </c>
      <c r="U96" s="69">
        <v>4.25</v>
      </c>
      <c r="V96" s="724">
        <v>9</v>
      </c>
      <c r="W96" s="168">
        <f t="shared" si="3"/>
        <v>328</v>
      </c>
      <c r="Y96" s="166"/>
      <c r="Z96" s="166"/>
      <c r="AB96" s="166"/>
    </row>
    <row r="97" spans="1:28" x14ac:dyDescent="0.25">
      <c r="A97" s="167">
        <v>11</v>
      </c>
      <c r="B97" s="397" t="s">
        <v>52</v>
      </c>
      <c r="C97" s="738"/>
      <c r="D97" s="698"/>
      <c r="E97" s="702">
        <v>4.34</v>
      </c>
      <c r="F97" s="725">
        <v>105</v>
      </c>
      <c r="G97" s="738">
        <v>4</v>
      </c>
      <c r="H97" s="698">
        <v>3.25</v>
      </c>
      <c r="I97" s="701">
        <v>4.2300000000000004</v>
      </c>
      <c r="J97" s="725">
        <v>91</v>
      </c>
      <c r="K97" s="735">
        <v>5</v>
      </c>
      <c r="L97" s="692">
        <v>3.6</v>
      </c>
      <c r="M97" s="69">
        <v>4.22</v>
      </c>
      <c r="N97" s="725">
        <v>74</v>
      </c>
      <c r="O97" s="730">
        <v>2</v>
      </c>
      <c r="P97" s="694">
        <v>2.5</v>
      </c>
      <c r="Q97" s="69">
        <v>3.79</v>
      </c>
      <c r="R97" s="725">
        <v>99</v>
      </c>
      <c r="S97" s="148"/>
      <c r="T97" s="695"/>
      <c r="U97" s="69">
        <v>4.25</v>
      </c>
      <c r="V97" s="725">
        <v>40</v>
      </c>
      <c r="W97" s="168">
        <f t="shared" ref="W97:W127" si="8">V97+R97+N97+J97+F97</f>
        <v>409</v>
      </c>
      <c r="Y97" s="166"/>
      <c r="Z97" s="166"/>
      <c r="AB97" s="166"/>
    </row>
    <row r="98" spans="1:28" x14ac:dyDescent="0.25">
      <c r="A98" s="167">
        <v>12</v>
      </c>
      <c r="B98" s="397" t="s">
        <v>53</v>
      </c>
      <c r="C98" s="738">
        <v>6</v>
      </c>
      <c r="D98" s="698">
        <v>3.67</v>
      </c>
      <c r="E98" s="702">
        <v>4.34</v>
      </c>
      <c r="F98" s="725">
        <v>90</v>
      </c>
      <c r="G98" s="738">
        <v>4</v>
      </c>
      <c r="H98" s="698">
        <v>4.5</v>
      </c>
      <c r="I98" s="701">
        <v>4.2300000000000004</v>
      </c>
      <c r="J98" s="725">
        <v>21</v>
      </c>
      <c r="K98" s="735">
        <v>3</v>
      </c>
      <c r="L98" s="692">
        <v>3.3333333333333335</v>
      </c>
      <c r="M98" s="69">
        <v>4.22</v>
      </c>
      <c r="N98" s="725">
        <v>82</v>
      </c>
      <c r="O98" s="730">
        <v>2</v>
      </c>
      <c r="P98" s="694">
        <v>4</v>
      </c>
      <c r="Q98" s="69">
        <v>3.79</v>
      </c>
      <c r="R98" s="725">
        <v>32</v>
      </c>
      <c r="S98" s="148"/>
      <c r="T98" s="695"/>
      <c r="U98" s="69">
        <v>4.25</v>
      </c>
      <c r="V98" s="725">
        <v>40</v>
      </c>
      <c r="W98" s="168">
        <f t="shared" si="8"/>
        <v>265</v>
      </c>
      <c r="Y98" s="166"/>
      <c r="Z98" s="166"/>
      <c r="AB98" s="166"/>
    </row>
    <row r="99" spans="1:28" x14ac:dyDescent="0.25">
      <c r="A99" s="167">
        <v>13</v>
      </c>
      <c r="B99" s="397" t="s">
        <v>54</v>
      </c>
      <c r="C99" s="738">
        <v>2</v>
      </c>
      <c r="D99" s="698">
        <v>4</v>
      </c>
      <c r="E99" s="702">
        <v>4.34</v>
      </c>
      <c r="F99" s="725">
        <v>75</v>
      </c>
      <c r="G99" s="738">
        <v>8</v>
      </c>
      <c r="H99" s="698">
        <v>4</v>
      </c>
      <c r="I99" s="701">
        <v>4.2300000000000004</v>
      </c>
      <c r="J99" s="725">
        <v>62</v>
      </c>
      <c r="K99" s="735">
        <v>1</v>
      </c>
      <c r="L99" s="692">
        <v>5</v>
      </c>
      <c r="M99" s="69">
        <v>4.22</v>
      </c>
      <c r="N99" s="725">
        <v>6</v>
      </c>
      <c r="O99" s="730">
        <v>2</v>
      </c>
      <c r="P99" s="694">
        <v>3.5</v>
      </c>
      <c r="Q99" s="69">
        <v>3.79</v>
      </c>
      <c r="R99" s="725">
        <v>60</v>
      </c>
      <c r="S99" s="148"/>
      <c r="T99" s="695"/>
      <c r="U99" s="69">
        <v>4.25</v>
      </c>
      <c r="V99" s="725">
        <v>40</v>
      </c>
      <c r="W99" s="171">
        <f t="shared" si="8"/>
        <v>243</v>
      </c>
      <c r="Y99" s="166"/>
      <c r="Z99" s="166"/>
      <c r="AB99" s="166"/>
    </row>
    <row r="100" spans="1:28" x14ac:dyDescent="0.25">
      <c r="A100" s="167">
        <v>14</v>
      </c>
      <c r="B100" s="397" t="s">
        <v>55</v>
      </c>
      <c r="C100" s="738">
        <v>4</v>
      </c>
      <c r="D100" s="698">
        <v>3.75</v>
      </c>
      <c r="E100" s="702">
        <v>4.34</v>
      </c>
      <c r="F100" s="725">
        <v>89</v>
      </c>
      <c r="G100" s="738">
        <v>3</v>
      </c>
      <c r="H100" s="698">
        <v>4.666666666666667</v>
      </c>
      <c r="I100" s="701">
        <v>4.2300000000000004</v>
      </c>
      <c r="J100" s="725">
        <v>13</v>
      </c>
      <c r="K100" s="735">
        <v>1</v>
      </c>
      <c r="L100" s="692">
        <v>5</v>
      </c>
      <c r="M100" s="69">
        <v>4.22</v>
      </c>
      <c r="N100" s="725">
        <v>7</v>
      </c>
      <c r="O100" s="730">
        <v>6</v>
      </c>
      <c r="P100" s="694">
        <v>3</v>
      </c>
      <c r="Q100" s="69">
        <v>3.79</v>
      </c>
      <c r="R100" s="725">
        <v>75</v>
      </c>
      <c r="S100" s="148"/>
      <c r="T100" s="695"/>
      <c r="U100" s="69">
        <v>4.25</v>
      </c>
      <c r="V100" s="725">
        <v>40</v>
      </c>
      <c r="W100" s="462">
        <f t="shared" si="8"/>
        <v>224</v>
      </c>
      <c r="Y100" s="166"/>
      <c r="Z100" s="166"/>
      <c r="AB100" s="166"/>
    </row>
    <row r="101" spans="1:28" x14ac:dyDescent="0.25">
      <c r="A101" s="761">
        <v>15</v>
      </c>
      <c r="B101" s="397" t="s">
        <v>56</v>
      </c>
      <c r="C101" s="738">
        <v>4</v>
      </c>
      <c r="D101" s="698">
        <v>3.5</v>
      </c>
      <c r="E101" s="702">
        <v>4.34</v>
      </c>
      <c r="F101" s="725">
        <v>91</v>
      </c>
      <c r="G101" s="738">
        <v>5</v>
      </c>
      <c r="H101" s="698">
        <v>4.2</v>
      </c>
      <c r="I101" s="701">
        <v>4.2300000000000004</v>
      </c>
      <c r="J101" s="725">
        <v>47</v>
      </c>
      <c r="K101" s="735">
        <v>5</v>
      </c>
      <c r="L101" s="692">
        <v>3.8</v>
      </c>
      <c r="M101" s="69">
        <v>4.22</v>
      </c>
      <c r="N101" s="725">
        <v>69</v>
      </c>
      <c r="O101" s="732">
        <v>5</v>
      </c>
      <c r="P101" s="694">
        <v>3.4</v>
      </c>
      <c r="Q101" s="69">
        <v>3.79</v>
      </c>
      <c r="R101" s="725">
        <v>63</v>
      </c>
      <c r="S101" s="148"/>
      <c r="T101" s="695"/>
      <c r="U101" s="69">
        <v>4.25</v>
      </c>
      <c r="V101" s="725">
        <v>40</v>
      </c>
      <c r="W101" s="168">
        <f t="shared" si="8"/>
        <v>310</v>
      </c>
      <c r="Y101" s="166"/>
      <c r="Z101" s="166"/>
      <c r="AB101" s="166"/>
    </row>
    <row r="102" spans="1:28" x14ac:dyDescent="0.25">
      <c r="A102" s="167">
        <v>16</v>
      </c>
      <c r="B102" s="397" t="s">
        <v>57</v>
      </c>
      <c r="C102" s="738">
        <v>1</v>
      </c>
      <c r="D102" s="698">
        <v>4</v>
      </c>
      <c r="E102" s="702">
        <v>4.34</v>
      </c>
      <c r="F102" s="725">
        <v>83</v>
      </c>
      <c r="G102" s="738">
        <v>2</v>
      </c>
      <c r="H102" s="698">
        <v>4.5</v>
      </c>
      <c r="I102" s="701">
        <v>4.2300000000000004</v>
      </c>
      <c r="J102" s="725">
        <v>23</v>
      </c>
      <c r="K102" s="735">
        <v>6</v>
      </c>
      <c r="L102" s="692">
        <v>4</v>
      </c>
      <c r="M102" s="69">
        <v>4.22</v>
      </c>
      <c r="N102" s="725">
        <v>52</v>
      </c>
      <c r="O102" s="730">
        <v>2</v>
      </c>
      <c r="P102" s="694">
        <v>3</v>
      </c>
      <c r="Q102" s="69">
        <v>3.79</v>
      </c>
      <c r="R102" s="725">
        <v>83</v>
      </c>
      <c r="S102" s="148"/>
      <c r="T102" s="695"/>
      <c r="U102" s="69">
        <v>4.25</v>
      </c>
      <c r="V102" s="725">
        <v>40</v>
      </c>
      <c r="W102" s="168">
        <f t="shared" si="8"/>
        <v>281</v>
      </c>
      <c r="Y102" s="166"/>
      <c r="Z102" s="166"/>
      <c r="AB102" s="166"/>
    </row>
    <row r="103" spans="1:28" x14ac:dyDescent="0.25">
      <c r="A103" s="167">
        <v>17</v>
      </c>
      <c r="B103" s="397" t="s">
        <v>58</v>
      </c>
      <c r="C103" s="738">
        <v>2</v>
      </c>
      <c r="D103" s="698">
        <v>4</v>
      </c>
      <c r="E103" s="702">
        <v>4.34</v>
      </c>
      <c r="F103" s="725">
        <v>76</v>
      </c>
      <c r="G103" s="738">
        <v>2</v>
      </c>
      <c r="H103" s="698">
        <v>2.5</v>
      </c>
      <c r="I103" s="701">
        <v>4.2300000000000004</v>
      </c>
      <c r="J103" s="725">
        <v>101</v>
      </c>
      <c r="K103" s="735">
        <v>5</v>
      </c>
      <c r="L103" s="692">
        <v>3.8</v>
      </c>
      <c r="M103" s="69">
        <v>4.22</v>
      </c>
      <c r="N103" s="725">
        <v>70</v>
      </c>
      <c r="O103" s="730">
        <v>3</v>
      </c>
      <c r="P103" s="694">
        <v>3.67</v>
      </c>
      <c r="Q103" s="69">
        <v>3.79</v>
      </c>
      <c r="R103" s="725">
        <v>50</v>
      </c>
      <c r="S103" s="148">
        <v>1</v>
      </c>
      <c r="T103" s="695">
        <v>4</v>
      </c>
      <c r="U103" s="69">
        <v>4.25</v>
      </c>
      <c r="V103" s="725">
        <v>29</v>
      </c>
      <c r="W103" s="168">
        <f t="shared" si="8"/>
        <v>326</v>
      </c>
      <c r="Y103" s="166"/>
      <c r="Z103" s="166"/>
      <c r="AB103" s="166"/>
    </row>
    <row r="104" spans="1:28" x14ac:dyDescent="0.25">
      <c r="A104" s="167">
        <v>18</v>
      </c>
      <c r="B104" s="397" t="s">
        <v>59</v>
      </c>
      <c r="C104" s="738">
        <v>1</v>
      </c>
      <c r="D104" s="698">
        <v>3</v>
      </c>
      <c r="E104" s="702">
        <v>4.34</v>
      </c>
      <c r="F104" s="725">
        <v>103</v>
      </c>
      <c r="G104" s="738">
        <v>2</v>
      </c>
      <c r="H104" s="698">
        <v>5</v>
      </c>
      <c r="I104" s="701">
        <v>4.2300000000000004</v>
      </c>
      <c r="J104" s="725">
        <v>6</v>
      </c>
      <c r="K104" s="735">
        <v>3</v>
      </c>
      <c r="L104" s="692">
        <v>3</v>
      </c>
      <c r="M104" s="69">
        <v>4.22</v>
      </c>
      <c r="N104" s="725">
        <v>85</v>
      </c>
      <c r="O104" s="730">
        <v>8</v>
      </c>
      <c r="P104" s="694">
        <v>2.25</v>
      </c>
      <c r="Q104" s="69">
        <v>3.79</v>
      </c>
      <c r="R104" s="725">
        <v>100</v>
      </c>
      <c r="S104" s="148"/>
      <c r="T104" s="695"/>
      <c r="U104" s="69">
        <v>4.25</v>
      </c>
      <c r="V104" s="725">
        <v>40</v>
      </c>
      <c r="W104" s="168">
        <f t="shared" si="8"/>
        <v>334</v>
      </c>
      <c r="Y104" s="166"/>
      <c r="Z104" s="166"/>
      <c r="AB104" s="166"/>
    </row>
    <row r="105" spans="1:28" x14ac:dyDescent="0.25">
      <c r="A105" s="167">
        <v>19</v>
      </c>
      <c r="B105" s="397" t="s">
        <v>60</v>
      </c>
      <c r="C105" s="738">
        <v>4</v>
      </c>
      <c r="D105" s="698">
        <v>4</v>
      </c>
      <c r="E105" s="702">
        <v>4.34</v>
      </c>
      <c r="F105" s="725">
        <v>72</v>
      </c>
      <c r="G105" s="738">
        <v>2</v>
      </c>
      <c r="H105" s="698">
        <v>4</v>
      </c>
      <c r="I105" s="701">
        <v>4.2300000000000004</v>
      </c>
      <c r="J105" s="725">
        <v>73</v>
      </c>
      <c r="K105" s="735">
        <v>3</v>
      </c>
      <c r="L105" s="692">
        <v>3.3333333333333335</v>
      </c>
      <c r="M105" s="69">
        <v>4.22</v>
      </c>
      <c r="N105" s="725">
        <v>83</v>
      </c>
      <c r="O105" s="730">
        <v>1</v>
      </c>
      <c r="P105" s="694">
        <v>3</v>
      </c>
      <c r="Q105" s="69">
        <v>3.79</v>
      </c>
      <c r="R105" s="725">
        <v>89</v>
      </c>
      <c r="S105" s="148"/>
      <c r="T105" s="695"/>
      <c r="U105" s="69">
        <v>4.25</v>
      </c>
      <c r="V105" s="725">
        <v>40</v>
      </c>
      <c r="W105" s="168">
        <f t="shared" si="8"/>
        <v>357</v>
      </c>
      <c r="Y105" s="166"/>
      <c r="Z105" s="166"/>
      <c r="AB105" s="166"/>
    </row>
    <row r="106" spans="1:28" x14ac:dyDescent="0.25">
      <c r="A106" s="167">
        <v>20</v>
      </c>
      <c r="B106" s="397" t="s">
        <v>61</v>
      </c>
      <c r="C106" s="738">
        <v>2</v>
      </c>
      <c r="D106" s="698">
        <v>4.5</v>
      </c>
      <c r="E106" s="702">
        <v>4.34</v>
      </c>
      <c r="F106" s="725">
        <v>30</v>
      </c>
      <c r="G106" s="738">
        <v>1</v>
      </c>
      <c r="H106" s="698">
        <v>4</v>
      </c>
      <c r="I106" s="701">
        <v>4.2300000000000004</v>
      </c>
      <c r="J106" s="725">
        <v>78</v>
      </c>
      <c r="K106" s="735">
        <v>1</v>
      </c>
      <c r="L106" s="692">
        <v>3</v>
      </c>
      <c r="M106" s="69">
        <v>4.22</v>
      </c>
      <c r="N106" s="725">
        <v>91</v>
      </c>
      <c r="O106" s="730">
        <v>2</v>
      </c>
      <c r="P106" s="694">
        <v>3</v>
      </c>
      <c r="Q106" s="69">
        <v>3.79</v>
      </c>
      <c r="R106" s="725">
        <v>84</v>
      </c>
      <c r="S106" s="148"/>
      <c r="T106" s="695"/>
      <c r="U106" s="69">
        <v>4.25</v>
      </c>
      <c r="V106" s="725">
        <v>40</v>
      </c>
      <c r="W106" s="168">
        <f t="shared" si="8"/>
        <v>323</v>
      </c>
      <c r="Y106" s="166"/>
      <c r="Z106" s="166"/>
      <c r="AB106" s="166"/>
    </row>
    <row r="107" spans="1:28" x14ac:dyDescent="0.25">
      <c r="A107" s="167">
        <v>21</v>
      </c>
      <c r="B107" s="397" t="s">
        <v>62</v>
      </c>
      <c r="C107" s="738">
        <v>17</v>
      </c>
      <c r="D107" s="698">
        <v>4.41</v>
      </c>
      <c r="E107" s="702">
        <v>4.34</v>
      </c>
      <c r="F107" s="725">
        <v>38</v>
      </c>
      <c r="G107" s="738">
        <v>8</v>
      </c>
      <c r="H107" s="698">
        <v>4.25</v>
      </c>
      <c r="I107" s="701">
        <v>4.2300000000000004</v>
      </c>
      <c r="J107" s="725">
        <v>41</v>
      </c>
      <c r="K107" s="735">
        <v>11</v>
      </c>
      <c r="L107" s="692">
        <v>4.3636363636363633</v>
      </c>
      <c r="M107" s="69">
        <v>4.22</v>
      </c>
      <c r="N107" s="725">
        <v>25</v>
      </c>
      <c r="O107" s="730">
        <v>5</v>
      </c>
      <c r="P107" s="694">
        <v>3.6</v>
      </c>
      <c r="Q107" s="69">
        <v>3.79</v>
      </c>
      <c r="R107" s="725">
        <v>51</v>
      </c>
      <c r="S107" s="148"/>
      <c r="T107" s="695"/>
      <c r="U107" s="69">
        <v>4.25</v>
      </c>
      <c r="V107" s="725">
        <v>40</v>
      </c>
      <c r="W107" s="168">
        <f t="shared" si="8"/>
        <v>195</v>
      </c>
      <c r="Y107" s="166"/>
      <c r="Z107" s="166"/>
      <c r="AB107" s="166"/>
    </row>
    <row r="108" spans="1:28" x14ac:dyDescent="0.25">
      <c r="A108" s="167">
        <v>22</v>
      </c>
      <c r="B108" s="397" t="s">
        <v>150</v>
      </c>
      <c r="C108" s="738">
        <v>22</v>
      </c>
      <c r="D108" s="698">
        <v>4.5</v>
      </c>
      <c r="E108" s="702">
        <v>4.34</v>
      </c>
      <c r="F108" s="725">
        <v>18</v>
      </c>
      <c r="G108" s="738">
        <v>35</v>
      </c>
      <c r="H108" s="698">
        <v>4.0571428571428569</v>
      </c>
      <c r="I108" s="701">
        <v>4.2300000000000004</v>
      </c>
      <c r="J108" s="725">
        <v>54</v>
      </c>
      <c r="K108" s="735">
        <v>25</v>
      </c>
      <c r="L108" s="692">
        <v>4.04</v>
      </c>
      <c r="M108" s="69">
        <v>4.22</v>
      </c>
      <c r="N108" s="725">
        <v>47</v>
      </c>
      <c r="O108" s="730">
        <v>20</v>
      </c>
      <c r="P108" s="694">
        <v>3.95</v>
      </c>
      <c r="Q108" s="69">
        <v>3.79</v>
      </c>
      <c r="R108" s="725">
        <v>39</v>
      </c>
      <c r="S108" s="148">
        <v>6</v>
      </c>
      <c r="T108" s="695">
        <v>4.5</v>
      </c>
      <c r="U108" s="69">
        <v>4.25</v>
      </c>
      <c r="V108" s="724">
        <v>15</v>
      </c>
      <c r="W108" s="171">
        <f t="shared" si="8"/>
        <v>173</v>
      </c>
      <c r="Y108" s="166"/>
      <c r="Z108" s="166"/>
      <c r="AB108" s="166"/>
    </row>
    <row r="109" spans="1:28" x14ac:dyDescent="0.25">
      <c r="A109" s="167">
        <v>23</v>
      </c>
      <c r="B109" s="397" t="s">
        <v>63</v>
      </c>
      <c r="C109" s="738">
        <v>8</v>
      </c>
      <c r="D109" s="698">
        <v>4</v>
      </c>
      <c r="E109" s="702">
        <v>4.34</v>
      </c>
      <c r="F109" s="725">
        <v>64</v>
      </c>
      <c r="G109" s="738">
        <v>11</v>
      </c>
      <c r="H109" s="698">
        <v>3.3636363636363638</v>
      </c>
      <c r="I109" s="701">
        <v>4.2300000000000004</v>
      </c>
      <c r="J109" s="725">
        <v>88</v>
      </c>
      <c r="K109" s="735">
        <v>2</v>
      </c>
      <c r="L109" s="692">
        <v>3.5</v>
      </c>
      <c r="M109" s="69">
        <v>4.22</v>
      </c>
      <c r="N109" s="725">
        <v>80</v>
      </c>
      <c r="O109" s="730">
        <v>5</v>
      </c>
      <c r="P109" s="694">
        <v>2.6</v>
      </c>
      <c r="Q109" s="69">
        <v>3.79</v>
      </c>
      <c r="R109" s="725">
        <v>96</v>
      </c>
      <c r="S109" s="148">
        <v>1</v>
      </c>
      <c r="T109" s="695">
        <v>4</v>
      </c>
      <c r="U109" s="69">
        <v>4.25</v>
      </c>
      <c r="V109" s="725">
        <v>30</v>
      </c>
      <c r="W109" s="168">
        <f t="shared" si="8"/>
        <v>358</v>
      </c>
      <c r="Y109" s="166"/>
      <c r="Z109" s="166"/>
      <c r="AB109" s="166"/>
    </row>
    <row r="110" spans="1:28" x14ac:dyDescent="0.25">
      <c r="A110" s="167">
        <v>24</v>
      </c>
      <c r="B110" s="397" t="s">
        <v>149</v>
      </c>
      <c r="C110" s="738">
        <v>21</v>
      </c>
      <c r="D110" s="698">
        <v>4.1900000000000004</v>
      </c>
      <c r="E110" s="702">
        <v>4.34</v>
      </c>
      <c r="F110" s="725">
        <v>55</v>
      </c>
      <c r="G110" s="738">
        <v>24</v>
      </c>
      <c r="H110" s="698">
        <v>4.291666666666667</v>
      </c>
      <c r="I110" s="701">
        <v>4.2300000000000004</v>
      </c>
      <c r="J110" s="725">
        <v>38</v>
      </c>
      <c r="K110" s="735">
        <v>31</v>
      </c>
      <c r="L110" s="692">
        <v>4.161290322580645</v>
      </c>
      <c r="M110" s="69">
        <v>4.22</v>
      </c>
      <c r="N110" s="725">
        <v>40</v>
      </c>
      <c r="O110" s="730">
        <v>21</v>
      </c>
      <c r="P110" s="694">
        <v>3.43</v>
      </c>
      <c r="Q110" s="69">
        <v>3.79</v>
      </c>
      <c r="R110" s="725">
        <v>61</v>
      </c>
      <c r="S110" s="148"/>
      <c r="T110" s="695"/>
      <c r="U110" s="69">
        <v>4.25</v>
      </c>
      <c r="V110" s="725">
        <v>40</v>
      </c>
      <c r="W110" s="168">
        <f t="shared" si="8"/>
        <v>234</v>
      </c>
      <c r="Y110" s="166"/>
      <c r="Z110" s="166"/>
      <c r="AB110" s="166"/>
    </row>
    <row r="111" spans="1:28" x14ac:dyDescent="0.25">
      <c r="A111" s="167">
        <v>25</v>
      </c>
      <c r="B111" s="397" t="s">
        <v>64</v>
      </c>
      <c r="C111" s="738">
        <v>12</v>
      </c>
      <c r="D111" s="698">
        <v>4.25</v>
      </c>
      <c r="E111" s="702">
        <v>4.34</v>
      </c>
      <c r="F111" s="725">
        <v>50</v>
      </c>
      <c r="G111" s="738">
        <v>5</v>
      </c>
      <c r="H111" s="698">
        <v>4</v>
      </c>
      <c r="I111" s="701">
        <v>4.2300000000000004</v>
      </c>
      <c r="J111" s="725">
        <v>66</v>
      </c>
      <c r="K111" s="735">
        <v>8</v>
      </c>
      <c r="L111" s="692">
        <v>4.25</v>
      </c>
      <c r="M111" s="69">
        <v>4.22</v>
      </c>
      <c r="N111" s="725">
        <v>28</v>
      </c>
      <c r="O111" s="730">
        <v>9</v>
      </c>
      <c r="P111" s="694">
        <v>3.11</v>
      </c>
      <c r="Q111" s="69">
        <v>3.79</v>
      </c>
      <c r="R111" s="725">
        <v>74</v>
      </c>
      <c r="S111" s="148"/>
      <c r="T111" s="695"/>
      <c r="U111" s="69">
        <v>4.25</v>
      </c>
      <c r="V111" s="725">
        <v>40</v>
      </c>
      <c r="W111" s="168">
        <f t="shared" si="8"/>
        <v>258</v>
      </c>
      <c r="Y111" s="166"/>
      <c r="Z111" s="166"/>
      <c r="AB111" s="166"/>
    </row>
    <row r="112" spans="1:28" x14ac:dyDescent="0.25">
      <c r="A112" s="167">
        <v>26</v>
      </c>
      <c r="B112" s="397" t="s">
        <v>148</v>
      </c>
      <c r="C112" s="738">
        <v>40</v>
      </c>
      <c r="D112" s="698">
        <v>4</v>
      </c>
      <c r="E112" s="702">
        <v>4.34</v>
      </c>
      <c r="F112" s="725">
        <v>62</v>
      </c>
      <c r="G112" s="738">
        <v>31</v>
      </c>
      <c r="H112" s="698">
        <v>4.161290322580645</v>
      </c>
      <c r="I112" s="701">
        <v>4.2300000000000004</v>
      </c>
      <c r="J112" s="725">
        <v>48</v>
      </c>
      <c r="K112" s="735">
        <v>40</v>
      </c>
      <c r="L112" s="692">
        <v>4.0750000000000002</v>
      </c>
      <c r="M112" s="69">
        <v>4.22</v>
      </c>
      <c r="N112" s="725">
        <v>45</v>
      </c>
      <c r="O112" s="730">
        <v>30</v>
      </c>
      <c r="P112" s="694">
        <v>3.87</v>
      </c>
      <c r="Q112" s="69">
        <v>3.79</v>
      </c>
      <c r="R112" s="725">
        <v>41</v>
      </c>
      <c r="S112" s="148">
        <v>1</v>
      </c>
      <c r="T112" s="695">
        <v>5</v>
      </c>
      <c r="U112" s="69">
        <v>4.25</v>
      </c>
      <c r="V112" s="724">
        <v>10</v>
      </c>
      <c r="W112" s="168">
        <f t="shared" si="8"/>
        <v>206</v>
      </c>
      <c r="Y112" s="166"/>
      <c r="Z112" s="166"/>
      <c r="AB112" s="166"/>
    </row>
    <row r="113" spans="1:28" x14ac:dyDescent="0.25">
      <c r="A113" s="167">
        <v>27</v>
      </c>
      <c r="B113" s="397" t="s">
        <v>147</v>
      </c>
      <c r="C113" s="738">
        <v>37</v>
      </c>
      <c r="D113" s="698">
        <v>4.38</v>
      </c>
      <c r="E113" s="702">
        <v>4.34</v>
      </c>
      <c r="F113" s="725">
        <v>41</v>
      </c>
      <c r="G113" s="738">
        <v>42</v>
      </c>
      <c r="H113" s="698">
        <v>4.2380952380952381</v>
      </c>
      <c r="I113" s="701">
        <v>4.2300000000000004</v>
      </c>
      <c r="J113" s="725">
        <v>45</v>
      </c>
      <c r="K113" s="735">
        <v>40</v>
      </c>
      <c r="L113" s="692">
        <v>4.0750000000000002</v>
      </c>
      <c r="M113" s="69">
        <v>4.22</v>
      </c>
      <c r="N113" s="725">
        <v>46</v>
      </c>
      <c r="O113" s="730">
        <v>44</v>
      </c>
      <c r="P113" s="694">
        <v>3.75</v>
      </c>
      <c r="Q113" s="69">
        <v>3.79</v>
      </c>
      <c r="R113" s="725">
        <v>43</v>
      </c>
      <c r="S113" s="148">
        <v>10</v>
      </c>
      <c r="T113" s="695">
        <v>4.7</v>
      </c>
      <c r="U113" s="69">
        <v>4.25</v>
      </c>
      <c r="V113" s="724">
        <v>12</v>
      </c>
      <c r="W113" s="168">
        <f t="shared" si="8"/>
        <v>187</v>
      </c>
      <c r="Y113" s="166"/>
      <c r="Z113" s="166"/>
      <c r="AB113" s="166"/>
    </row>
    <row r="114" spans="1:28" x14ac:dyDescent="0.25">
      <c r="A114" s="188">
        <v>28</v>
      </c>
      <c r="B114" s="397" t="s">
        <v>65</v>
      </c>
      <c r="C114" s="740">
        <v>36</v>
      </c>
      <c r="D114" s="698">
        <v>4.28</v>
      </c>
      <c r="E114" s="702">
        <v>4.34</v>
      </c>
      <c r="F114" s="725">
        <v>49</v>
      </c>
      <c r="G114" s="738">
        <v>31</v>
      </c>
      <c r="H114" s="698">
        <v>4.387096774193548</v>
      </c>
      <c r="I114" s="701">
        <v>4.2300000000000004</v>
      </c>
      <c r="J114" s="725">
        <v>30</v>
      </c>
      <c r="K114" s="735">
        <v>22</v>
      </c>
      <c r="L114" s="692">
        <v>4.2272727272727275</v>
      </c>
      <c r="M114" s="69">
        <v>4.22</v>
      </c>
      <c r="N114" s="725">
        <v>33</v>
      </c>
      <c r="O114" s="730">
        <v>33</v>
      </c>
      <c r="P114" s="694">
        <v>4</v>
      </c>
      <c r="Q114" s="69">
        <v>3.79</v>
      </c>
      <c r="R114" s="725">
        <v>22</v>
      </c>
      <c r="S114" s="148">
        <v>5</v>
      </c>
      <c r="T114" s="695">
        <v>3.8</v>
      </c>
      <c r="U114" s="69">
        <v>4.25</v>
      </c>
      <c r="V114" s="725">
        <v>32</v>
      </c>
      <c r="W114" s="168">
        <f t="shared" si="8"/>
        <v>166</v>
      </c>
      <c r="Y114" s="166"/>
      <c r="Z114" s="166"/>
      <c r="AB114" s="166"/>
    </row>
    <row r="115" spans="1:28" x14ac:dyDescent="0.25">
      <c r="A115" s="188">
        <v>29</v>
      </c>
      <c r="B115" s="397" t="s">
        <v>146</v>
      </c>
      <c r="C115" s="738">
        <v>29</v>
      </c>
      <c r="D115" s="698">
        <v>4.4800000000000004</v>
      </c>
      <c r="E115" s="702">
        <v>4.34</v>
      </c>
      <c r="F115" s="725">
        <v>32</v>
      </c>
      <c r="G115" s="738">
        <v>35</v>
      </c>
      <c r="H115" s="698">
        <v>4.371428571428571</v>
      </c>
      <c r="I115" s="701">
        <v>4.2300000000000004</v>
      </c>
      <c r="J115" s="725">
        <v>33</v>
      </c>
      <c r="K115" s="735">
        <v>8</v>
      </c>
      <c r="L115" s="692">
        <v>3.5</v>
      </c>
      <c r="M115" s="69">
        <v>4.22</v>
      </c>
      <c r="N115" s="725">
        <v>75</v>
      </c>
      <c r="O115" s="730">
        <v>4</v>
      </c>
      <c r="P115" s="694">
        <v>3.5</v>
      </c>
      <c r="Q115" s="69">
        <v>3.79</v>
      </c>
      <c r="R115" s="725">
        <v>55</v>
      </c>
      <c r="S115" s="148"/>
      <c r="T115" s="695"/>
      <c r="U115" s="69">
        <v>4.25</v>
      </c>
      <c r="V115" s="725">
        <v>40</v>
      </c>
      <c r="W115" s="168">
        <f t="shared" si="8"/>
        <v>235</v>
      </c>
      <c r="Y115" s="166"/>
      <c r="Z115" s="166"/>
      <c r="AB115" s="166"/>
    </row>
    <row r="116" spans="1:28" ht="15.75" thickBot="1" x14ac:dyDescent="0.3">
      <c r="A116" s="188">
        <v>30</v>
      </c>
      <c r="B116" s="98" t="s">
        <v>160</v>
      </c>
      <c r="C116" s="738">
        <v>5</v>
      </c>
      <c r="D116" s="698">
        <v>4</v>
      </c>
      <c r="E116" s="69">
        <v>4.34</v>
      </c>
      <c r="F116" s="725">
        <v>66</v>
      </c>
      <c r="G116" s="148"/>
      <c r="H116" s="69"/>
      <c r="I116" s="69">
        <v>4.2300000000000004</v>
      </c>
      <c r="J116" s="725">
        <v>102</v>
      </c>
      <c r="K116" s="735"/>
      <c r="L116" s="692"/>
      <c r="M116" s="69">
        <v>4.22</v>
      </c>
      <c r="N116" s="725">
        <v>93</v>
      </c>
      <c r="O116" s="730"/>
      <c r="P116" s="694"/>
      <c r="Q116" s="69">
        <v>3.79</v>
      </c>
      <c r="R116" s="725">
        <v>103</v>
      </c>
      <c r="S116" s="155"/>
      <c r="T116" s="695"/>
      <c r="U116" s="69">
        <v>4.25</v>
      </c>
      <c r="V116" s="725">
        <v>40</v>
      </c>
      <c r="W116" s="168">
        <f t="shared" si="8"/>
        <v>404</v>
      </c>
      <c r="Y116" s="166"/>
      <c r="Z116" s="166"/>
      <c r="AB116" s="166"/>
    </row>
    <row r="117" spans="1:28" ht="15.75" thickBot="1" x14ac:dyDescent="0.3">
      <c r="A117" s="464"/>
      <c r="B117" s="478" t="s">
        <v>132</v>
      </c>
      <c r="C117" s="683">
        <f>SUM(C118:C127)</f>
        <v>177</v>
      </c>
      <c r="D117" s="714">
        <f>AVERAGE(D118:D127)</f>
        <v>4.1814285714285715</v>
      </c>
      <c r="E117" s="480">
        <v>4.34</v>
      </c>
      <c r="F117" s="481"/>
      <c r="G117" s="479">
        <f>SUM(G118:G127)</f>
        <v>200</v>
      </c>
      <c r="H117" s="518">
        <f>AVERAGE(H118:H127)</f>
        <v>4.0728772013011136</v>
      </c>
      <c r="I117" s="480">
        <f>$H$129</f>
        <v>4.2300000000000004</v>
      </c>
      <c r="J117" s="481"/>
      <c r="K117" s="482">
        <f>SUM(K118:K127)</f>
        <v>184</v>
      </c>
      <c r="L117" s="483">
        <f>AVERAGE(L118:L127)</f>
        <v>4.2359722222222222</v>
      </c>
      <c r="M117" s="484">
        <f>$L$129</f>
        <v>4.22</v>
      </c>
      <c r="N117" s="485"/>
      <c r="O117" s="486">
        <f>SUM(O118:O127)</f>
        <v>160</v>
      </c>
      <c r="P117" s="487">
        <f>AVERAGE(P118:P127)</f>
        <v>3.5555555555555554</v>
      </c>
      <c r="Q117" s="488">
        <f>$P$129</f>
        <v>3.79</v>
      </c>
      <c r="R117" s="485"/>
      <c r="S117" s="489">
        <f>SUM(S118:S127)</f>
        <v>9</v>
      </c>
      <c r="T117" s="490">
        <f>AVERAGE(T118:T127)</f>
        <v>4.2</v>
      </c>
      <c r="U117" s="491">
        <f>$T$129</f>
        <v>4.25</v>
      </c>
      <c r="V117" s="492"/>
      <c r="W117" s="493"/>
      <c r="Y117" s="166"/>
      <c r="Z117" s="166"/>
      <c r="AB117" s="166"/>
    </row>
    <row r="118" spans="1:28" x14ac:dyDescent="0.25">
      <c r="A118" s="163">
        <v>1</v>
      </c>
      <c r="B118" s="396" t="s">
        <v>112</v>
      </c>
      <c r="C118" s="743">
        <v>85</v>
      </c>
      <c r="D118" s="718">
        <v>4.49</v>
      </c>
      <c r="E118" s="28">
        <v>4.34</v>
      </c>
      <c r="F118" s="728">
        <v>31</v>
      </c>
      <c r="G118" s="743">
        <v>91</v>
      </c>
      <c r="H118" s="718">
        <v>4.4505494505494507</v>
      </c>
      <c r="I118" s="72">
        <v>4.2300000000000004</v>
      </c>
      <c r="J118" s="728">
        <v>25</v>
      </c>
      <c r="K118" s="736">
        <v>98</v>
      </c>
      <c r="L118" s="718">
        <v>4.46</v>
      </c>
      <c r="M118" s="77">
        <v>4.22</v>
      </c>
      <c r="N118" s="728">
        <v>20</v>
      </c>
      <c r="O118" s="733">
        <v>79</v>
      </c>
      <c r="P118" s="719">
        <v>4.33</v>
      </c>
      <c r="Q118" s="77">
        <v>3.79</v>
      </c>
      <c r="R118" s="728">
        <v>9</v>
      </c>
      <c r="S118" s="157"/>
      <c r="T118" s="756"/>
      <c r="U118" s="77">
        <v>4.25</v>
      </c>
      <c r="V118" s="728">
        <v>40</v>
      </c>
      <c r="W118" s="164">
        <f t="shared" si="8"/>
        <v>125</v>
      </c>
      <c r="Y118" s="166"/>
      <c r="Z118" s="166"/>
      <c r="AB118" s="166"/>
    </row>
    <row r="119" spans="1:28" x14ac:dyDescent="0.25">
      <c r="A119" s="167">
        <v>2</v>
      </c>
      <c r="B119" s="98" t="s">
        <v>145</v>
      </c>
      <c r="C119" s="653"/>
      <c r="D119" s="39"/>
      <c r="E119" s="39">
        <v>4.34</v>
      </c>
      <c r="F119" s="725">
        <v>105</v>
      </c>
      <c r="G119" s="738">
        <v>4</v>
      </c>
      <c r="H119" s="692">
        <v>3.75</v>
      </c>
      <c r="I119" s="70">
        <v>4.2300000000000004</v>
      </c>
      <c r="J119" s="725">
        <v>83</v>
      </c>
      <c r="K119" s="735">
        <v>2</v>
      </c>
      <c r="L119" s="692">
        <v>4</v>
      </c>
      <c r="M119" s="69">
        <v>4.22</v>
      </c>
      <c r="N119" s="725">
        <v>58</v>
      </c>
      <c r="O119" s="732">
        <v>1</v>
      </c>
      <c r="P119" s="694">
        <v>5</v>
      </c>
      <c r="Q119" s="69">
        <v>3.79</v>
      </c>
      <c r="R119" s="725">
        <v>4</v>
      </c>
      <c r="S119" s="155"/>
      <c r="T119" s="695"/>
      <c r="U119" s="69">
        <v>4.25</v>
      </c>
      <c r="V119" s="725">
        <v>40</v>
      </c>
      <c r="W119" s="168">
        <f t="shared" si="8"/>
        <v>290</v>
      </c>
      <c r="Y119" s="166"/>
      <c r="Z119" s="166"/>
      <c r="AB119" s="166"/>
    </row>
    <row r="120" spans="1:28" x14ac:dyDescent="0.25">
      <c r="A120" s="173">
        <v>3</v>
      </c>
      <c r="B120" s="372" t="s">
        <v>114</v>
      </c>
      <c r="C120" s="738">
        <v>36</v>
      </c>
      <c r="D120" s="698">
        <v>4.47</v>
      </c>
      <c r="E120" s="30">
        <v>4.34</v>
      </c>
      <c r="F120" s="725">
        <v>33</v>
      </c>
      <c r="G120" s="738">
        <v>23</v>
      </c>
      <c r="H120" s="698">
        <v>4.0434782608695654</v>
      </c>
      <c r="I120" s="39">
        <v>4.2300000000000004</v>
      </c>
      <c r="J120" s="725">
        <v>55</v>
      </c>
      <c r="K120" s="735">
        <v>24</v>
      </c>
      <c r="L120" s="692">
        <v>4.583333333333333</v>
      </c>
      <c r="M120" s="69">
        <v>4.22</v>
      </c>
      <c r="N120" s="725">
        <v>14</v>
      </c>
      <c r="O120" s="730">
        <v>16</v>
      </c>
      <c r="P120" s="694">
        <v>3.75</v>
      </c>
      <c r="Q120" s="69">
        <v>3.79</v>
      </c>
      <c r="R120" s="725">
        <v>44</v>
      </c>
      <c r="S120" s="155"/>
      <c r="T120" s="695"/>
      <c r="U120" s="69">
        <v>4.25</v>
      </c>
      <c r="V120" s="725">
        <v>40</v>
      </c>
      <c r="W120" s="168">
        <f t="shared" si="8"/>
        <v>186</v>
      </c>
      <c r="Y120" s="166"/>
      <c r="Z120" s="166"/>
      <c r="AB120" s="166"/>
    </row>
    <row r="121" spans="1:28" x14ac:dyDescent="0.25">
      <c r="A121" s="173">
        <v>4</v>
      </c>
      <c r="B121" s="372" t="s">
        <v>73</v>
      </c>
      <c r="C121" s="738">
        <v>20</v>
      </c>
      <c r="D121" s="698">
        <v>4.5</v>
      </c>
      <c r="E121" s="30">
        <v>4.34</v>
      </c>
      <c r="F121" s="725">
        <v>19</v>
      </c>
      <c r="G121" s="738">
        <v>18</v>
      </c>
      <c r="H121" s="698">
        <v>4.4444444444444446</v>
      </c>
      <c r="I121" s="39">
        <v>4.2300000000000004</v>
      </c>
      <c r="J121" s="725">
        <v>28</v>
      </c>
      <c r="K121" s="735">
        <v>12</v>
      </c>
      <c r="L121" s="692">
        <v>4.75</v>
      </c>
      <c r="M121" s="69">
        <v>4.22</v>
      </c>
      <c r="N121" s="725">
        <v>8</v>
      </c>
      <c r="O121" s="730">
        <v>10</v>
      </c>
      <c r="P121" s="694">
        <v>3.9</v>
      </c>
      <c r="Q121" s="69">
        <v>3.79</v>
      </c>
      <c r="R121" s="725">
        <v>40</v>
      </c>
      <c r="S121" s="155"/>
      <c r="T121" s="695"/>
      <c r="U121" s="69">
        <v>4.25</v>
      </c>
      <c r="V121" s="725">
        <v>40</v>
      </c>
      <c r="W121" s="168">
        <f t="shared" si="8"/>
        <v>135</v>
      </c>
      <c r="Y121" s="166"/>
      <c r="Z121" s="166"/>
      <c r="AB121" s="166"/>
    </row>
    <row r="122" spans="1:28" x14ac:dyDescent="0.25">
      <c r="A122" s="173">
        <v>5</v>
      </c>
      <c r="B122" s="98" t="s">
        <v>113</v>
      </c>
      <c r="C122" s="738">
        <v>1</v>
      </c>
      <c r="D122" s="698">
        <v>4</v>
      </c>
      <c r="E122" s="39">
        <v>4.34</v>
      </c>
      <c r="F122" s="725">
        <v>84</v>
      </c>
      <c r="G122" s="738">
        <v>2</v>
      </c>
      <c r="H122" s="698">
        <v>4</v>
      </c>
      <c r="I122" s="70">
        <v>4.2300000000000004</v>
      </c>
      <c r="J122" s="725">
        <v>74</v>
      </c>
      <c r="K122" s="735"/>
      <c r="L122" s="692"/>
      <c r="M122" s="69">
        <v>4.22</v>
      </c>
      <c r="N122" s="725">
        <v>93</v>
      </c>
      <c r="O122" s="730">
        <v>7</v>
      </c>
      <c r="P122" s="694">
        <v>2.71</v>
      </c>
      <c r="Q122" s="69">
        <v>3.79</v>
      </c>
      <c r="R122" s="725">
        <v>94</v>
      </c>
      <c r="S122" s="155"/>
      <c r="T122" s="695"/>
      <c r="U122" s="69">
        <v>4.25</v>
      </c>
      <c r="V122" s="725">
        <v>40</v>
      </c>
      <c r="W122" s="463">
        <f t="shared" si="8"/>
        <v>385</v>
      </c>
      <c r="Y122" s="166"/>
      <c r="Z122" s="166"/>
      <c r="AB122" s="166"/>
    </row>
    <row r="123" spans="1:28" x14ac:dyDescent="0.25">
      <c r="A123" s="173">
        <v>6</v>
      </c>
      <c r="B123" s="98" t="s">
        <v>144</v>
      </c>
      <c r="C123" s="738">
        <v>14</v>
      </c>
      <c r="D123" s="698">
        <v>4.8600000000000003</v>
      </c>
      <c r="E123" s="39">
        <v>4.34</v>
      </c>
      <c r="F123" s="725">
        <v>3</v>
      </c>
      <c r="G123" s="738">
        <v>33</v>
      </c>
      <c r="H123" s="698">
        <v>4.4545454545454541</v>
      </c>
      <c r="I123" s="39">
        <v>4.2300000000000004</v>
      </c>
      <c r="J123" s="725">
        <v>26</v>
      </c>
      <c r="K123" s="735">
        <v>36</v>
      </c>
      <c r="L123" s="692">
        <v>4.6944444444444446</v>
      </c>
      <c r="M123" s="69">
        <v>4.22</v>
      </c>
      <c r="N123" s="725">
        <v>10</v>
      </c>
      <c r="O123" s="730">
        <v>33</v>
      </c>
      <c r="P123" s="694">
        <v>4.0599999999999996</v>
      </c>
      <c r="Q123" s="69">
        <v>3.79</v>
      </c>
      <c r="R123" s="725">
        <v>20</v>
      </c>
      <c r="S123" s="148">
        <v>9</v>
      </c>
      <c r="T123" s="692">
        <v>4.2</v>
      </c>
      <c r="U123" s="69">
        <v>4.25</v>
      </c>
      <c r="V123" s="725">
        <v>23</v>
      </c>
      <c r="W123" s="168">
        <f t="shared" si="8"/>
        <v>82</v>
      </c>
      <c r="Y123" s="166"/>
      <c r="Z123" s="166"/>
      <c r="AB123" s="166"/>
    </row>
    <row r="124" spans="1:28" x14ac:dyDescent="0.25">
      <c r="A124" s="173">
        <v>7</v>
      </c>
      <c r="B124" s="102" t="s">
        <v>154</v>
      </c>
      <c r="C124" s="148"/>
      <c r="D124" s="69"/>
      <c r="E124" s="69">
        <v>4.34</v>
      </c>
      <c r="F124" s="725">
        <v>105</v>
      </c>
      <c r="G124" s="148"/>
      <c r="H124" s="69"/>
      <c r="I124" s="69">
        <v>4.2300000000000004</v>
      </c>
      <c r="J124" s="725">
        <v>102</v>
      </c>
      <c r="K124" s="735"/>
      <c r="L124" s="692"/>
      <c r="M124" s="69">
        <v>4.22</v>
      </c>
      <c r="N124" s="725">
        <v>93</v>
      </c>
      <c r="O124" s="730">
        <v>1</v>
      </c>
      <c r="P124" s="694">
        <v>2</v>
      </c>
      <c r="Q124" s="69">
        <v>3.79</v>
      </c>
      <c r="R124" s="725">
        <v>102</v>
      </c>
      <c r="S124" s="155"/>
      <c r="T124" s="695"/>
      <c r="U124" s="69">
        <v>4.25</v>
      </c>
      <c r="V124" s="725">
        <v>40</v>
      </c>
      <c r="W124" s="168">
        <f t="shared" si="8"/>
        <v>442</v>
      </c>
      <c r="Y124" s="166"/>
      <c r="Z124" s="166"/>
      <c r="AB124" s="166"/>
    </row>
    <row r="125" spans="1:28" x14ac:dyDescent="0.25">
      <c r="A125" s="173">
        <v>8</v>
      </c>
      <c r="B125" s="372" t="s">
        <v>115</v>
      </c>
      <c r="C125" s="646"/>
      <c r="D125" s="30"/>
      <c r="E125" s="30">
        <v>4.34</v>
      </c>
      <c r="F125" s="725">
        <v>105</v>
      </c>
      <c r="G125" s="738">
        <v>11</v>
      </c>
      <c r="H125" s="698">
        <v>4</v>
      </c>
      <c r="I125" s="70">
        <v>4.2300000000000004</v>
      </c>
      <c r="J125" s="725">
        <v>60</v>
      </c>
      <c r="K125" s="735">
        <v>5</v>
      </c>
      <c r="L125" s="692">
        <v>4.2</v>
      </c>
      <c r="M125" s="69">
        <v>4.22</v>
      </c>
      <c r="N125" s="725">
        <v>35</v>
      </c>
      <c r="O125" s="730">
        <v>8</v>
      </c>
      <c r="P125" s="694">
        <v>3.25</v>
      </c>
      <c r="Q125" s="69">
        <v>3.79</v>
      </c>
      <c r="R125" s="725">
        <v>71</v>
      </c>
      <c r="S125" s="155"/>
      <c r="T125" s="695"/>
      <c r="U125" s="69">
        <v>4.25</v>
      </c>
      <c r="V125" s="725">
        <v>40</v>
      </c>
      <c r="W125" s="168">
        <f t="shared" si="8"/>
        <v>311</v>
      </c>
      <c r="Z125" s="166"/>
    </row>
    <row r="126" spans="1:28" x14ac:dyDescent="0.25">
      <c r="A126" s="167">
        <v>9</v>
      </c>
      <c r="B126" s="99" t="s">
        <v>116</v>
      </c>
      <c r="C126" s="738">
        <v>1</v>
      </c>
      <c r="D126" s="698">
        <v>3</v>
      </c>
      <c r="E126" s="70">
        <v>4.34</v>
      </c>
      <c r="F126" s="725">
        <v>104</v>
      </c>
      <c r="G126" s="307"/>
      <c r="H126" s="70"/>
      <c r="I126" s="70">
        <v>4.2300000000000004</v>
      </c>
      <c r="J126" s="725">
        <v>102</v>
      </c>
      <c r="K126" s="735">
        <v>2</v>
      </c>
      <c r="L126" s="692">
        <v>4</v>
      </c>
      <c r="M126" s="69">
        <v>4.22</v>
      </c>
      <c r="N126" s="725">
        <v>59</v>
      </c>
      <c r="O126" s="730"/>
      <c r="P126" s="694"/>
      <c r="Q126" s="69">
        <v>3.79</v>
      </c>
      <c r="R126" s="725">
        <v>103</v>
      </c>
      <c r="S126" s="155"/>
      <c r="T126" s="695"/>
      <c r="U126" s="69">
        <v>4.25</v>
      </c>
      <c r="V126" s="725">
        <v>40</v>
      </c>
      <c r="W126" s="168">
        <f t="shared" si="8"/>
        <v>408</v>
      </c>
      <c r="Z126" s="166"/>
    </row>
    <row r="127" spans="1:28" ht="15.75" thickBot="1" x14ac:dyDescent="0.3">
      <c r="A127" s="174">
        <v>10</v>
      </c>
      <c r="B127" s="758" t="s">
        <v>157</v>
      </c>
      <c r="C127" s="744">
        <v>20</v>
      </c>
      <c r="D127" s="757">
        <v>3.95</v>
      </c>
      <c r="E127" s="32">
        <v>4.34</v>
      </c>
      <c r="F127" s="729">
        <v>85</v>
      </c>
      <c r="G127" s="759">
        <v>18</v>
      </c>
      <c r="H127" s="757">
        <v>3.44</v>
      </c>
      <c r="I127" s="71">
        <v>4.2300000000000004</v>
      </c>
      <c r="J127" s="729">
        <v>87</v>
      </c>
      <c r="K127" s="737">
        <v>5</v>
      </c>
      <c r="L127" s="721">
        <v>3.2</v>
      </c>
      <c r="M127" s="73">
        <v>4.22</v>
      </c>
      <c r="N127" s="729">
        <v>84</v>
      </c>
      <c r="O127" s="734">
        <v>5</v>
      </c>
      <c r="P127" s="722">
        <v>3</v>
      </c>
      <c r="Q127" s="73">
        <v>3.79</v>
      </c>
      <c r="R127" s="729">
        <v>77</v>
      </c>
      <c r="S127" s="149"/>
      <c r="T127" s="723"/>
      <c r="U127" s="73">
        <v>4.25</v>
      </c>
      <c r="V127" s="729">
        <v>40</v>
      </c>
      <c r="W127" s="527">
        <f t="shared" si="8"/>
        <v>373</v>
      </c>
      <c r="Z127" s="166"/>
    </row>
    <row r="128" spans="1:28" x14ac:dyDescent="0.25">
      <c r="A128" s="521" t="s">
        <v>155</v>
      </c>
      <c r="B128" s="175"/>
      <c r="C128" s="175"/>
      <c r="D128" s="523">
        <f>$D$4</f>
        <v>4.1618269230769238</v>
      </c>
      <c r="E128" s="175"/>
      <c r="F128" s="175"/>
      <c r="G128" s="175"/>
      <c r="H128" s="523">
        <f>$H$4</f>
        <v>4.0983184139709881</v>
      </c>
      <c r="I128" s="175"/>
      <c r="J128" s="175"/>
      <c r="K128" s="176"/>
      <c r="L128" s="524">
        <f>$L$4</f>
        <v>4.0405647837141245</v>
      </c>
      <c r="M128" s="177"/>
      <c r="N128" s="177"/>
      <c r="O128" s="177"/>
      <c r="P128" s="177">
        <f>$P$4</f>
        <v>3.5768627450980399</v>
      </c>
      <c r="Q128" s="177"/>
      <c r="R128" s="177"/>
      <c r="S128" s="177"/>
      <c r="T128" s="177">
        <f>$T$4</f>
        <v>4.1461538461538456</v>
      </c>
      <c r="U128" s="177"/>
    </row>
    <row r="129" spans="1:22" x14ac:dyDescent="0.25">
      <c r="A129" s="522" t="s">
        <v>156</v>
      </c>
      <c r="B129" s="509"/>
      <c r="C129" s="509"/>
      <c r="D129" s="509">
        <v>4.34</v>
      </c>
      <c r="E129" s="509"/>
      <c r="F129" s="509"/>
      <c r="G129" s="509"/>
      <c r="H129" s="509">
        <v>4.2300000000000004</v>
      </c>
      <c r="I129" s="509"/>
      <c r="J129" s="509"/>
      <c r="K129" s="509"/>
      <c r="L129" s="178">
        <v>4.22</v>
      </c>
      <c r="M129" s="179"/>
      <c r="N129" s="179"/>
      <c r="O129" s="179"/>
      <c r="P129" s="179">
        <v>3.79</v>
      </c>
      <c r="Q129" s="179"/>
      <c r="R129" s="179"/>
      <c r="S129" s="179"/>
      <c r="T129" s="179">
        <v>4.25</v>
      </c>
      <c r="U129" s="179"/>
      <c r="V129" s="509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29">
    <cfRule type="cellIs" dxfId="127" priority="24" stopIfTrue="1" operator="greaterThanOrEqual">
      <formula>4.5</formula>
    </cfRule>
    <cfRule type="cellIs" dxfId="126" priority="23" stopIfTrue="1" operator="between">
      <formula>4.499</formula>
      <formula>$T$128</formula>
    </cfRule>
    <cfRule type="cellIs" dxfId="125" priority="22" stopIfTrue="1" operator="between">
      <formula>$T$128</formula>
      <formula>3.5</formula>
    </cfRule>
    <cfRule type="cellIs" dxfId="124" priority="21" stopIfTrue="1" operator="lessThan">
      <formula>3.5</formula>
    </cfRule>
    <cfRule type="containsBlanks" dxfId="123" priority="20" stopIfTrue="1">
      <formula>LEN(TRIM(T4))=0</formula>
    </cfRule>
    <cfRule type="cellIs" dxfId="122" priority="19" stopIfTrue="1" operator="equal">
      <formula>$T$128</formula>
    </cfRule>
  </conditionalFormatting>
  <conditionalFormatting sqref="P4:P129">
    <cfRule type="cellIs" dxfId="121" priority="18" stopIfTrue="1" operator="greaterThanOrEqual">
      <formula>4.5</formula>
    </cfRule>
    <cfRule type="cellIs" dxfId="120" priority="17" stopIfTrue="1" operator="between">
      <formula>4.499</formula>
      <formula>$P$128</formula>
    </cfRule>
    <cfRule type="cellIs" dxfId="119" priority="16" stopIfTrue="1" operator="between">
      <formula>$P$128</formula>
      <formula>3.5</formula>
    </cfRule>
    <cfRule type="cellIs" dxfId="118" priority="15" stopIfTrue="1" operator="lessThan">
      <formula>3.5</formula>
    </cfRule>
    <cfRule type="containsBlanks" dxfId="117" priority="14" stopIfTrue="1">
      <formula>LEN(TRIM(P4))=0</formula>
    </cfRule>
    <cfRule type="cellIs" dxfId="116" priority="13" stopIfTrue="1" operator="equal">
      <formula>$P$128</formula>
    </cfRule>
  </conditionalFormatting>
  <conditionalFormatting sqref="L4:L129">
    <cfRule type="cellIs" dxfId="115" priority="12" stopIfTrue="1" operator="greaterThanOrEqual">
      <formula>4.5</formula>
    </cfRule>
    <cfRule type="cellIs" dxfId="114" priority="11" stopIfTrue="1" operator="between">
      <formula>4.499</formula>
      <formula>$L$128</formula>
    </cfRule>
    <cfRule type="cellIs" dxfId="113" priority="10" stopIfTrue="1" operator="between">
      <formula>$L$128</formula>
      <formula>3.5</formula>
    </cfRule>
    <cfRule type="cellIs" dxfId="112" priority="9" stopIfTrue="1" operator="lessThan">
      <formula>3.5</formula>
    </cfRule>
    <cfRule type="containsBlanks" dxfId="111" priority="8" stopIfTrue="1">
      <formula>LEN(TRIM(L4))=0</formula>
    </cfRule>
    <cfRule type="cellIs" dxfId="110" priority="7" stopIfTrue="1" operator="between">
      <formula>$L$128</formula>
      <formula>4.04</formula>
    </cfRule>
  </conditionalFormatting>
  <conditionalFormatting sqref="H4:H129">
    <cfRule type="cellIs" dxfId="109" priority="6" stopIfTrue="1" operator="greaterThanOrEqual">
      <formula>4.5</formula>
    </cfRule>
    <cfRule type="cellIs" dxfId="108" priority="5" stopIfTrue="1" operator="between">
      <formula>4.499</formula>
      <formula>$H$128</formula>
    </cfRule>
    <cfRule type="cellIs" dxfId="107" priority="4" stopIfTrue="1" operator="between">
      <formula>$H$128</formula>
      <formula>3.5</formula>
    </cfRule>
    <cfRule type="cellIs" dxfId="106" priority="3" stopIfTrue="1" operator="lessThan">
      <formula>3.5</formula>
    </cfRule>
    <cfRule type="cellIs" dxfId="105" priority="2" stopIfTrue="1" operator="equal">
      <formula>$H$128</formula>
    </cfRule>
    <cfRule type="containsBlanks" dxfId="104" priority="1" stopIfTrue="1">
      <formula>LEN(TRIM(H4))=0</formula>
    </cfRule>
  </conditionalFormatting>
  <conditionalFormatting sqref="D4:D129">
    <cfRule type="cellIs" dxfId="103" priority="30" stopIfTrue="1" operator="greaterThanOrEqual">
      <formula>4.5</formula>
    </cfRule>
    <cfRule type="cellIs" dxfId="102" priority="29" stopIfTrue="1" operator="between">
      <formula>4.499</formula>
      <formula>$D$128</formula>
    </cfRule>
    <cfRule type="cellIs" dxfId="101" priority="28" stopIfTrue="1" operator="between">
      <formula>$D$128</formula>
      <formula>3.5</formula>
    </cfRule>
    <cfRule type="cellIs" dxfId="100" priority="27" stopIfTrue="1" operator="lessThan">
      <formula>3.5</formula>
    </cfRule>
    <cfRule type="cellIs" dxfId="99" priority="26" stopIfTrue="1" operator="equal">
      <formula>$D$128</formula>
    </cfRule>
    <cfRule type="containsBlanks" dxfId="98" priority="25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zoomScale="90" zoomScaleNormal="90" workbookViewId="0">
      <selection activeCell="B123" sqref="B123"/>
    </sheetView>
  </sheetViews>
  <sheetFormatPr defaultRowHeight="15" x14ac:dyDescent="0.25"/>
  <cols>
    <col min="1" max="1" width="5.7109375" style="162" customWidth="1"/>
    <col min="2" max="2" width="33.7109375" style="162" customWidth="1"/>
    <col min="3" max="23" width="7.7109375" style="162" customWidth="1"/>
    <col min="24" max="24" width="8" style="162" customWidth="1"/>
    <col min="25" max="16384" width="9.140625" style="162"/>
  </cols>
  <sheetData>
    <row r="1" spans="1:28" ht="409.5" customHeight="1" thickBot="1" x14ac:dyDescent="0.3">
      <c r="K1" s="461"/>
      <c r="L1" s="461"/>
      <c r="M1" s="461"/>
      <c r="N1" s="461"/>
    </row>
    <row r="2" spans="1:28" ht="15" customHeight="1" x14ac:dyDescent="0.25">
      <c r="A2" s="764" t="s">
        <v>0</v>
      </c>
      <c r="B2" s="766" t="s">
        <v>119</v>
      </c>
      <c r="C2" s="768">
        <v>2019</v>
      </c>
      <c r="D2" s="769"/>
      <c r="E2" s="769"/>
      <c r="F2" s="762"/>
      <c r="G2" s="769">
        <v>2018</v>
      </c>
      <c r="H2" s="769"/>
      <c r="I2" s="769"/>
      <c r="J2" s="762"/>
      <c r="K2" s="768">
        <v>2017</v>
      </c>
      <c r="L2" s="769"/>
      <c r="M2" s="769"/>
      <c r="N2" s="762"/>
      <c r="O2" s="770">
        <v>2016</v>
      </c>
      <c r="P2" s="771"/>
      <c r="Q2" s="771"/>
      <c r="R2" s="772"/>
      <c r="S2" s="770">
        <v>2015</v>
      </c>
      <c r="T2" s="771"/>
      <c r="U2" s="771"/>
      <c r="V2" s="772"/>
      <c r="W2" s="762" t="s">
        <v>127</v>
      </c>
    </row>
    <row r="3" spans="1:28" ht="48" customHeight="1" thickBot="1" x14ac:dyDescent="0.3">
      <c r="A3" s="765"/>
      <c r="B3" s="767"/>
      <c r="C3" s="684" t="s">
        <v>83</v>
      </c>
      <c r="D3" s="186" t="s">
        <v>87</v>
      </c>
      <c r="E3" s="688" t="s">
        <v>85</v>
      </c>
      <c r="F3" s="685" t="s">
        <v>81</v>
      </c>
      <c r="G3" s="747" t="s">
        <v>83</v>
      </c>
      <c r="H3" s="186" t="s">
        <v>87</v>
      </c>
      <c r="I3" s="186" t="s">
        <v>85</v>
      </c>
      <c r="J3" s="187" t="s">
        <v>81</v>
      </c>
      <c r="K3" s="185" t="s">
        <v>83</v>
      </c>
      <c r="L3" s="186" t="s">
        <v>87</v>
      </c>
      <c r="M3" s="186" t="s">
        <v>85</v>
      </c>
      <c r="N3" s="187" t="s">
        <v>81</v>
      </c>
      <c r="O3" s="185" t="s">
        <v>83</v>
      </c>
      <c r="P3" s="186" t="s">
        <v>87</v>
      </c>
      <c r="Q3" s="186" t="s">
        <v>85</v>
      </c>
      <c r="R3" s="187" t="s">
        <v>81</v>
      </c>
      <c r="S3" s="185" t="s">
        <v>83</v>
      </c>
      <c r="T3" s="186" t="s">
        <v>87</v>
      </c>
      <c r="U3" s="186" t="s">
        <v>85</v>
      </c>
      <c r="V3" s="187" t="s">
        <v>81</v>
      </c>
      <c r="W3" s="763"/>
    </row>
    <row r="4" spans="1:28" ht="15" customHeight="1" thickBot="1" x14ac:dyDescent="0.3">
      <c r="A4" s="469"/>
      <c r="B4" s="470" t="s">
        <v>139</v>
      </c>
      <c r="C4" s="677">
        <f>C5+C6+C15+C30+C50+C69+C86+C117</f>
        <v>1110</v>
      </c>
      <c r="D4" s="713">
        <f>AVERAGE(D5,D7:D14,D16:D29,D31:D49,D51:D68,D70:D85,D87:D116,D118:D127)</f>
        <v>4.1618269230769229</v>
      </c>
      <c r="E4" s="686">
        <v>4.34</v>
      </c>
      <c r="F4" s="678"/>
      <c r="G4" s="748">
        <f>G5+G6+G15+G30+G50+G69+G86+G117</f>
        <v>1016</v>
      </c>
      <c r="H4" s="519">
        <f>AVERAGE(H5,H7:H14,H16:H29,H31:H49,H51:H68,H70:H85,H87:H116,H118:H127)</f>
        <v>4.0983184139709881</v>
      </c>
      <c r="I4" s="471">
        <v>4.2300000000000004</v>
      </c>
      <c r="J4" s="472"/>
      <c r="K4" s="475">
        <f>K5+K6+K15+K30+K50+K69+K86+K117</f>
        <v>867</v>
      </c>
      <c r="L4" s="519">
        <f>AVERAGE(L5,L7:L14,L16:L29,L31:L49,L51:L68,L70:L85,L87:L116,L118:L127)</f>
        <v>4.0405647837141236</v>
      </c>
      <c r="M4" s="471">
        <v>4.22</v>
      </c>
      <c r="N4" s="472"/>
      <c r="O4" s="475">
        <f>O5+O6+O15+O30+O50+O69+O86+O117</f>
        <v>838</v>
      </c>
      <c r="P4" s="519">
        <f>AVERAGE(P5,P7:P14,P16:P29,P31:P49,P51:P68,P70:P85,P87:P116,P118:P127)</f>
        <v>3.5768627450980395</v>
      </c>
      <c r="Q4" s="471">
        <v>3.79</v>
      </c>
      <c r="R4" s="472"/>
      <c r="S4" s="475">
        <f>S5+S6+S15+S30+S50+S69+S86+S117</f>
        <v>159</v>
      </c>
      <c r="T4" s="519">
        <f>AVERAGE(T5,T7:T14,T16:T29,T31:T49,T51:T68,T70:T85,T87:T116,T118:T127)</f>
        <v>4.1461538461538456</v>
      </c>
      <c r="U4" s="471">
        <v>4.25</v>
      </c>
      <c r="V4" s="472"/>
      <c r="W4" s="473"/>
      <c r="Y4" s="506"/>
      <c r="Z4" s="165" t="s">
        <v>122</v>
      </c>
    </row>
    <row r="5" spans="1:28" ht="15" customHeight="1" thickBot="1" x14ac:dyDescent="0.3">
      <c r="A5" s="474">
        <v>1</v>
      </c>
      <c r="B5" s="505" t="s">
        <v>37</v>
      </c>
      <c r="C5" s="738">
        <v>14</v>
      </c>
      <c r="D5" s="698">
        <v>4.71</v>
      </c>
      <c r="E5" s="30">
        <v>4.34</v>
      </c>
      <c r="F5" s="739">
        <v>6</v>
      </c>
      <c r="G5" s="749">
        <v>13</v>
      </c>
      <c r="H5" s="698">
        <v>4.8499999999999996</v>
      </c>
      <c r="I5" s="39">
        <v>4.2300000000000004</v>
      </c>
      <c r="J5" s="739">
        <v>10</v>
      </c>
      <c r="K5" s="735">
        <v>9</v>
      </c>
      <c r="L5" s="692">
        <v>5</v>
      </c>
      <c r="M5" s="38">
        <v>4.22</v>
      </c>
      <c r="N5" s="725">
        <v>1</v>
      </c>
      <c r="O5" s="151">
        <v>7</v>
      </c>
      <c r="P5" s="705">
        <v>4.57</v>
      </c>
      <c r="Q5" s="38">
        <v>3.79</v>
      </c>
      <c r="R5" s="725">
        <v>6</v>
      </c>
      <c r="S5" s="154">
        <v>1</v>
      </c>
      <c r="T5" s="706">
        <v>5</v>
      </c>
      <c r="U5" s="38">
        <v>4.25</v>
      </c>
      <c r="V5" s="724">
        <v>7</v>
      </c>
      <c r="W5" s="477">
        <f>V5+R5+N5+J5+F5</f>
        <v>30</v>
      </c>
      <c r="Y5" s="507"/>
      <c r="Z5" s="165" t="s">
        <v>123</v>
      </c>
    </row>
    <row r="6" spans="1:28" ht="15" customHeight="1" thickBot="1" x14ac:dyDescent="0.3">
      <c r="A6" s="464"/>
      <c r="B6" s="465" t="s">
        <v>138</v>
      </c>
      <c r="C6" s="679">
        <f>SUM(C7:C14)</f>
        <v>75</v>
      </c>
      <c r="D6" s="712">
        <f>AVERAGE(D7:D14)</f>
        <v>4.1862499999999994</v>
      </c>
      <c r="E6" s="687">
        <v>4.34</v>
      </c>
      <c r="F6" s="680"/>
      <c r="G6" s="750">
        <f>SUM(G7:G14)</f>
        <v>71</v>
      </c>
      <c r="H6" s="510">
        <f>AVERAGE(H7:H14)</f>
        <v>4.1616013071895424</v>
      </c>
      <c r="I6" s="466">
        <v>4.2300000000000004</v>
      </c>
      <c r="J6" s="467"/>
      <c r="K6" s="476">
        <f>SUM(K7:K14)</f>
        <v>59</v>
      </c>
      <c r="L6" s="466">
        <f>AVERAGE(L7:L14)</f>
        <v>4.1700336700336704</v>
      </c>
      <c r="M6" s="466">
        <v>4.22</v>
      </c>
      <c r="N6" s="467"/>
      <c r="O6" s="476">
        <f>SUM(O7:O14)</f>
        <v>57</v>
      </c>
      <c r="P6" s="510">
        <f>AVERAGE(P7:P14)</f>
        <v>3.88375</v>
      </c>
      <c r="Q6" s="466">
        <v>3.79</v>
      </c>
      <c r="R6" s="467"/>
      <c r="S6" s="476">
        <f>SUM(S7:S14)</f>
        <v>7</v>
      </c>
      <c r="T6" s="510">
        <f>AVERAGE(T7:T14)</f>
        <v>4.2</v>
      </c>
      <c r="U6" s="466">
        <v>4.25</v>
      </c>
      <c r="V6" s="467"/>
      <c r="W6" s="468"/>
      <c r="Y6" s="676"/>
      <c r="Z6" s="165" t="s">
        <v>124</v>
      </c>
    </row>
    <row r="7" spans="1:28" x14ac:dyDescent="0.25">
      <c r="A7" s="163">
        <v>1</v>
      </c>
      <c r="B7" s="98" t="s">
        <v>140</v>
      </c>
      <c r="C7" s="740">
        <v>4</v>
      </c>
      <c r="D7" s="689">
        <v>4.75</v>
      </c>
      <c r="E7" s="39">
        <v>4.34</v>
      </c>
      <c r="F7" s="725">
        <v>5</v>
      </c>
      <c r="G7" s="751">
        <v>2</v>
      </c>
      <c r="H7" s="689">
        <v>4.5</v>
      </c>
      <c r="I7" s="70">
        <v>4.2300000000000004</v>
      </c>
      <c r="J7" s="725">
        <v>22</v>
      </c>
      <c r="K7" s="735">
        <v>9</v>
      </c>
      <c r="L7" s="692">
        <v>4.1111111111111107</v>
      </c>
      <c r="M7" s="69">
        <v>4.22</v>
      </c>
      <c r="N7" s="725">
        <v>42</v>
      </c>
      <c r="O7" s="730">
        <v>1</v>
      </c>
      <c r="P7" s="694">
        <v>4</v>
      </c>
      <c r="Q7" s="69">
        <v>3.79</v>
      </c>
      <c r="R7" s="725">
        <v>34</v>
      </c>
      <c r="S7" s="155"/>
      <c r="T7" s="695"/>
      <c r="U7" s="69">
        <v>4.25</v>
      </c>
      <c r="V7" s="725">
        <v>40</v>
      </c>
      <c r="W7" s="164">
        <f>V7+R7+N7+J7+F7</f>
        <v>143</v>
      </c>
      <c r="Y7" s="169"/>
      <c r="Z7" s="165" t="s">
        <v>125</v>
      </c>
      <c r="AB7" s="166"/>
    </row>
    <row r="8" spans="1:28" x14ac:dyDescent="0.25">
      <c r="A8" s="167">
        <v>2</v>
      </c>
      <c r="B8" s="403" t="s">
        <v>89</v>
      </c>
      <c r="C8" s="740">
        <v>20</v>
      </c>
      <c r="D8" s="689">
        <v>4.45</v>
      </c>
      <c r="E8" s="690">
        <v>4.34</v>
      </c>
      <c r="F8" s="725">
        <v>36</v>
      </c>
      <c r="G8" s="751">
        <v>17</v>
      </c>
      <c r="H8" s="689">
        <v>4.4705882352941178</v>
      </c>
      <c r="I8" s="70">
        <v>4.2300000000000004</v>
      </c>
      <c r="J8" s="725">
        <v>24</v>
      </c>
      <c r="K8" s="735"/>
      <c r="L8" s="692"/>
      <c r="M8" s="69">
        <v>4.22</v>
      </c>
      <c r="N8" s="725">
        <v>93</v>
      </c>
      <c r="O8" s="730">
        <v>14</v>
      </c>
      <c r="P8" s="694">
        <v>4</v>
      </c>
      <c r="Q8" s="69">
        <v>3.79</v>
      </c>
      <c r="R8" s="725">
        <v>23</v>
      </c>
      <c r="S8" s="148">
        <v>2</v>
      </c>
      <c r="T8" s="695">
        <v>3.5</v>
      </c>
      <c r="U8" s="69">
        <v>4.25</v>
      </c>
      <c r="V8" s="725">
        <v>33</v>
      </c>
      <c r="W8" s="168">
        <f t="shared" ref="W8:W14" si="0">V8+R8+N8+J8+F8</f>
        <v>209</v>
      </c>
      <c r="AB8" s="166"/>
    </row>
    <row r="9" spans="1:28" x14ac:dyDescent="0.25">
      <c r="A9" s="167">
        <v>3</v>
      </c>
      <c r="B9" s="372" t="s">
        <v>3</v>
      </c>
      <c r="C9" s="740">
        <v>11</v>
      </c>
      <c r="D9" s="689">
        <v>4.3600000000000003</v>
      </c>
      <c r="E9" s="30">
        <v>4.34</v>
      </c>
      <c r="F9" s="725">
        <v>42</v>
      </c>
      <c r="G9" s="751">
        <v>9</v>
      </c>
      <c r="H9" s="689">
        <v>4.2222222222222223</v>
      </c>
      <c r="I9" s="70">
        <v>4.2300000000000004</v>
      </c>
      <c r="J9" s="725">
        <v>46</v>
      </c>
      <c r="K9" s="735">
        <v>4</v>
      </c>
      <c r="L9" s="692">
        <v>4.25</v>
      </c>
      <c r="M9" s="69">
        <v>4.22</v>
      </c>
      <c r="N9" s="725">
        <v>29</v>
      </c>
      <c r="O9" s="730">
        <v>5</v>
      </c>
      <c r="P9" s="694">
        <v>4.4000000000000004</v>
      </c>
      <c r="Q9" s="69">
        <v>3.79</v>
      </c>
      <c r="R9" s="725">
        <v>7</v>
      </c>
      <c r="S9" s="148">
        <v>2</v>
      </c>
      <c r="T9" s="695">
        <v>3.5</v>
      </c>
      <c r="U9" s="69">
        <v>4.25</v>
      </c>
      <c r="V9" s="725">
        <v>34</v>
      </c>
      <c r="W9" s="168">
        <f t="shared" si="0"/>
        <v>158</v>
      </c>
      <c r="AB9" s="166"/>
    </row>
    <row r="10" spans="1:28" x14ac:dyDescent="0.25">
      <c r="A10" s="167">
        <v>4</v>
      </c>
      <c r="B10" s="372" t="s">
        <v>4</v>
      </c>
      <c r="C10" s="740">
        <v>11</v>
      </c>
      <c r="D10" s="689">
        <v>4.18</v>
      </c>
      <c r="E10" s="30">
        <v>4.34</v>
      </c>
      <c r="F10" s="725">
        <v>56</v>
      </c>
      <c r="G10" s="751">
        <v>10</v>
      </c>
      <c r="H10" s="689">
        <v>4.0999999999999996</v>
      </c>
      <c r="I10" s="70">
        <v>4.2300000000000004</v>
      </c>
      <c r="J10" s="725">
        <v>51</v>
      </c>
      <c r="K10" s="735">
        <v>12</v>
      </c>
      <c r="L10" s="692">
        <v>4.25</v>
      </c>
      <c r="M10" s="69">
        <v>4.22</v>
      </c>
      <c r="N10" s="725">
        <v>27</v>
      </c>
      <c r="O10" s="730">
        <v>9</v>
      </c>
      <c r="P10" s="694">
        <v>3.67</v>
      </c>
      <c r="Q10" s="69">
        <v>3.79</v>
      </c>
      <c r="R10" s="725">
        <v>48</v>
      </c>
      <c r="S10" s="148">
        <v>1</v>
      </c>
      <c r="T10" s="695">
        <v>4</v>
      </c>
      <c r="U10" s="69">
        <v>4.25</v>
      </c>
      <c r="V10" s="725">
        <v>25</v>
      </c>
      <c r="W10" s="168">
        <f t="shared" si="0"/>
        <v>207</v>
      </c>
      <c r="AB10" s="166"/>
    </row>
    <row r="11" spans="1:28" ht="15" customHeight="1" x14ac:dyDescent="0.25">
      <c r="A11" s="167">
        <v>5</v>
      </c>
      <c r="B11" s="372" t="s">
        <v>91</v>
      </c>
      <c r="C11" s="740">
        <v>4</v>
      </c>
      <c r="D11" s="689">
        <v>4</v>
      </c>
      <c r="E11" s="30">
        <v>4.34</v>
      </c>
      <c r="F11" s="725">
        <v>68</v>
      </c>
      <c r="G11" s="751">
        <v>1</v>
      </c>
      <c r="H11" s="689">
        <v>4</v>
      </c>
      <c r="I11" s="70">
        <v>4.2300000000000004</v>
      </c>
      <c r="J11" s="725">
        <v>75</v>
      </c>
      <c r="K11" s="735">
        <v>1</v>
      </c>
      <c r="L11" s="692">
        <v>4</v>
      </c>
      <c r="M11" s="69">
        <v>4.22</v>
      </c>
      <c r="N11" s="725">
        <v>60</v>
      </c>
      <c r="O11" s="730">
        <v>7</v>
      </c>
      <c r="P11" s="694">
        <v>4</v>
      </c>
      <c r="Q11" s="69">
        <v>3.79</v>
      </c>
      <c r="R11" s="725">
        <v>24</v>
      </c>
      <c r="S11" s="155"/>
      <c r="T11" s="695"/>
      <c r="U11" s="69">
        <v>4.25</v>
      </c>
      <c r="V11" s="725">
        <v>40</v>
      </c>
      <c r="W11" s="168">
        <f t="shared" si="0"/>
        <v>267</v>
      </c>
      <c r="Y11" s="170"/>
      <c r="Z11" s="166"/>
      <c r="AB11" s="166"/>
    </row>
    <row r="12" spans="1:28" x14ac:dyDescent="0.25">
      <c r="A12" s="167">
        <v>6</v>
      </c>
      <c r="B12" s="372" t="s">
        <v>90</v>
      </c>
      <c r="C12" s="740">
        <v>4</v>
      </c>
      <c r="D12" s="689">
        <v>4</v>
      </c>
      <c r="E12" s="30">
        <v>4.34</v>
      </c>
      <c r="F12" s="725">
        <v>67</v>
      </c>
      <c r="G12" s="751">
        <v>3</v>
      </c>
      <c r="H12" s="689">
        <v>4</v>
      </c>
      <c r="I12" s="70">
        <v>4.2300000000000004</v>
      </c>
      <c r="J12" s="725">
        <v>68</v>
      </c>
      <c r="K12" s="735">
        <v>11</v>
      </c>
      <c r="L12" s="692">
        <v>4.1818181818181817</v>
      </c>
      <c r="M12" s="69">
        <v>4.22</v>
      </c>
      <c r="N12" s="725">
        <v>36</v>
      </c>
      <c r="O12" s="730">
        <v>1</v>
      </c>
      <c r="P12" s="694">
        <v>4</v>
      </c>
      <c r="Q12" s="69">
        <v>3.79</v>
      </c>
      <c r="R12" s="725">
        <v>33</v>
      </c>
      <c r="S12" s="155"/>
      <c r="T12" s="695"/>
      <c r="U12" s="69">
        <v>4.25</v>
      </c>
      <c r="V12" s="725">
        <v>40</v>
      </c>
      <c r="W12" s="168">
        <f t="shared" si="0"/>
        <v>244</v>
      </c>
      <c r="Y12" s="170"/>
      <c r="Z12" s="166"/>
      <c r="AB12" s="166"/>
    </row>
    <row r="13" spans="1:28" x14ac:dyDescent="0.25">
      <c r="A13" s="167">
        <v>7</v>
      </c>
      <c r="B13" s="98" t="s">
        <v>69</v>
      </c>
      <c r="C13" s="740">
        <v>9</v>
      </c>
      <c r="D13" s="689">
        <v>4</v>
      </c>
      <c r="E13" s="39">
        <v>4.34</v>
      </c>
      <c r="F13" s="725">
        <v>63</v>
      </c>
      <c r="G13" s="751">
        <v>8</v>
      </c>
      <c r="H13" s="689">
        <v>4</v>
      </c>
      <c r="I13" s="70">
        <v>4.2300000000000004</v>
      </c>
      <c r="J13" s="725">
        <v>61</v>
      </c>
      <c r="K13" s="735"/>
      <c r="L13" s="692"/>
      <c r="M13" s="69">
        <v>4.22</v>
      </c>
      <c r="N13" s="725">
        <v>93</v>
      </c>
      <c r="O13" s="730">
        <v>8</v>
      </c>
      <c r="P13" s="694">
        <v>3.25</v>
      </c>
      <c r="Q13" s="69">
        <v>3.79</v>
      </c>
      <c r="R13" s="725">
        <v>70</v>
      </c>
      <c r="S13" s="148">
        <v>1</v>
      </c>
      <c r="T13" s="695">
        <v>5</v>
      </c>
      <c r="U13" s="69">
        <v>4.25</v>
      </c>
      <c r="V13" s="724">
        <v>2</v>
      </c>
      <c r="W13" s="171">
        <f t="shared" si="0"/>
        <v>289</v>
      </c>
      <c r="Y13" s="170"/>
      <c r="Z13" s="166"/>
      <c r="AB13" s="166"/>
    </row>
    <row r="14" spans="1:28" ht="15.75" thickBot="1" x14ac:dyDescent="0.3">
      <c r="A14" s="167">
        <v>8</v>
      </c>
      <c r="B14" s="372" t="s">
        <v>88</v>
      </c>
      <c r="C14" s="740">
        <v>12</v>
      </c>
      <c r="D14" s="689">
        <v>3.75</v>
      </c>
      <c r="E14" s="30">
        <v>4.34</v>
      </c>
      <c r="F14" s="725">
        <v>88</v>
      </c>
      <c r="G14" s="751">
        <v>21</v>
      </c>
      <c r="H14" s="689">
        <v>4</v>
      </c>
      <c r="I14" s="70">
        <v>4.2300000000000004</v>
      </c>
      <c r="J14" s="725">
        <v>57</v>
      </c>
      <c r="K14" s="735">
        <v>22</v>
      </c>
      <c r="L14" s="692">
        <v>4.2272727272727275</v>
      </c>
      <c r="M14" s="69">
        <v>4.22</v>
      </c>
      <c r="N14" s="725">
        <v>32</v>
      </c>
      <c r="O14" s="730">
        <v>12</v>
      </c>
      <c r="P14" s="694">
        <v>3.75</v>
      </c>
      <c r="Q14" s="69">
        <v>3.79</v>
      </c>
      <c r="R14" s="725">
        <v>45</v>
      </c>
      <c r="S14" s="148">
        <v>1</v>
      </c>
      <c r="T14" s="695">
        <v>5</v>
      </c>
      <c r="U14" s="69">
        <v>4.25</v>
      </c>
      <c r="V14" s="724">
        <v>1</v>
      </c>
      <c r="W14" s="168">
        <f t="shared" si="0"/>
        <v>223</v>
      </c>
      <c r="Y14" s="170"/>
      <c r="Z14" s="166"/>
      <c r="AB14" s="166"/>
    </row>
    <row r="15" spans="1:28" ht="15.75" thickBot="1" x14ac:dyDescent="0.3">
      <c r="A15" s="464"/>
      <c r="B15" s="494" t="s">
        <v>137</v>
      </c>
      <c r="C15" s="681">
        <f>SUM(C16:C29)</f>
        <v>138</v>
      </c>
      <c r="D15" s="516">
        <f>AVERAGE(D16:D29)</f>
        <v>4.0330769230769237</v>
      </c>
      <c r="E15" s="503">
        <v>4.34</v>
      </c>
      <c r="F15" s="504"/>
      <c r="G15" s="503">
        <f>SUM(G16:G29)</f>
        <v>95</v>
      </c>
      <c r="H15" s="511">
        <f>AVERAGE(H16:H29)</f>
        <v>4.1590277777777773</v>
      </c>
      <c r="I15" s="503">
        <v>4.2300000000000004</v>
      </c>
      <c r="J15" s="504"/>
      <c r="K15" s="498">
        <f>SUM(K16:K29)</f>
        <v>76</v>
      </c>
      <c r="L15" s="483">
        <f>AVERAGE(L16:L29)</f>
        <v>4.0902807984147698</v>
      </c>
      <c r="M15" s="484">
        <v>4.22</v>
      </c>
      <c r="N15" s="485"/>
      <c r="O15" s="486">
        <f>SUM(O16:O29)</f>
        <v>61</v>
      </c>
      <c r="P15" s="487">
        <f>AVERAGE(P16:P29)</f>
        <v>3.48</v>
      </c>
      <c r="Q15" s="488">
        <v>3.79</v>
      </c>
      <c r="R15" s="485"/>
      <c r="S15" s="489">
        <f>SUM(S16:S29)</f>
        <v>23</v>
      </c>
      <c r="T15" s="490">
        <f>AVERAGE(T16:T29)</f>
        <v>4.45</v>
      </c>
      <c r="U15" s="491">
        <v>4.25</v>
      </c>
      <c r="V15" s="492"/>
      <c r="W15" s="493"/>
      <c r="Y15" s="170"/>
      <c r="Z15" s="166"/>
      <c r="AB15" s="166"/>
    </row>
    <row r="16" spans="1:28" x14ac:dyDescent="0.25">
      <c r="A16" s="163">
        <v>1</v>
      </c>
      <c r="B16" s="372" t="s">
        <v>7</v>
      </c>
      <c r="C16" s="740">
        <v>20</v>
      </c>
      <c r="D16" s="697">
        <v>4.7</v>
      </c>
      <c r="E16" s="30">
        <v>4.34</v>
      </c>
      <c r="F16" s="725">
        <v>7</v>
      </c>
      <c r="G16" s="751">
        <v>10</v>
      </c>
      <c r="H16" s="697">
        <v>4.5</v>
      </c>
      <c r="I16" s="70">
        <v>4.2300000000000004</v>
      </c>
      <c r="J16" s="725">
        <v>17</v>
      </c>
      <c r="K16" s="735">
        <v>6</v>
      </c>
      <c r="L16" s="692">
        <v>4.166666666666667</v>
      </c>
      <c r="M16" s="69">
        <v>4.22</v>
      </c>
      <c r="N16" s="725">
        <v>38</v>
      </c>
      <c r="O16" s="148">
        <v>9</v>
      </c>
      <c r="P16" s="694">
        <v>4.22</v>
      </c>
      <c r="Q16" s="69">
        <v>3.79</v>
      </c>
      <c r="R16" s="725">
        <v>14</v>
      </c>
      <c r="S16" s="148">
        <v>2</v>
      </c>
      <c r="T16" s="695">
        <v>4.5</v>
      </c>
      <c r="U16" s="69">
        <v>4.25</v>
      </c>
      <c r="V16" s="724">
        <v>16</v>
      </c>
      <c r="W16" s="164">
        <f t="shared" ref="W16:W29" si="1">V16+R16+N16+J16+F16</f>
        <v>92</v>
      </c>
      <c r="Y16" s="166"/>
      <c r="Z16" s="166"/>
      <c r="AB16" s="166"/>
    </row>
    <row r="17" spans="1:28" x14ac:dyDescent="0.25">
      <c r="A17" s="167">
        <v>2</v>
      </c>
      <c r="B17" s="372" t="s">
        <v>6</v>
      </c>
      <c r="C17" s="740">
        <v>37</v>
      </c>
      <c r="D17" s="697">
        <v>4.6500000000000004</v>
      </c>
      <c r="E17" s="30">
        <v>4.34</v>
      </c>
      <c r="F17" s="725">
        <v>10</v>
      </c>
      <c r="G17" s="751">
        <v>30</v>
      </c>
      <c r="H17" s="697">
        <v>4.0333333333333332</v>
      </c>
      <c r="I17" s="70">
        <v>4.2300000000000004</v>
      </c>
      <c r="J17" s="725">
        <v>56</v>
      </c>
      <c r="K17" s="735">
        <v>22</v>
      </c>
      <c r="L17" s="692">
        <v>4.4545454545454541</v>
      </c>
      <c r="M17" s="69">
        <v>4.22</v>
      </c>
      <c r="N17" s="725">
        <v>21</v>
      </c>
      <c r="O17" s="148">
        <v>14</v>
      </c>
      <c r="P17" s="694">
        <v>4.07</v>
      </c>
      <c r="Q17" s="69">
        <v>3.79</v>
      </c>
      <c r="R17" s="725">
        <v>19</v>
      </c>
      <c r="S17" s="148">
        <v>5</v>
      </c>
      <c r="T17" s="695">
        <v>4.5999999999999996</v>
      </c>
      <c r="U17" s="69">
        <v>4.25</v>
      </c>
      <c r="V17" s="724">
        <v>13</v>
      </c>
      <c r="W17" s="168">
        <f t="shared" si="1"/>
        <v>119</v>
      </c>
      <c r="Y17" s="166"/>
      <c r="Z17" s="166"/>
      <c r="AB17" s="166"/>
    </row>
    <row r="18" spans="1:28" x14ac:dyDescent="0.25">
      <c r="A18" s="167">
        <v>3</v>
      </c>
      <c r="B18" s="372" t="s">
        <v>5</v>
      </c>
      <c r="C18" s="738">
        <v>25</v>
      </c>
      <c r="D18" s="698">
        <v>4.4000000000000004</v>
      </c>
      <c r="E18" s="30">
        <v>4.34</v>
      </c>
      <c r="F18" s="725">
        <v>39</v>
      </c>
      <c r="G18" s="751">
        <v>7</v>
      </c>
      <c r="H18" s="697">
        <v>4.2857142857142856</v>
      </c>
      <c r="I18" s="70">
        <v>4.2300000000000004</v>
      </c>
      <c r="J18" s="725">
        <v>39</v>
      </c>
      <c r="K18" s="735">
        <v>11</v>
      </c>
      <c r="L18" s="692">
        <v>4.1818181818181817</v>
      </c>
      <c r="M18" s="69">
        <v>4.22</v>
      </c>
      <c r="N18" s="725">
        <v>37</v>
      </c>
      <c r="O18" s="148">
        <v>9</v>
      </c>
      <c r="P18" s="694">
        <v>3.78</v>
      </c>
      <c r="Q18" s="69">
        <v>3.79</v>
      </c>
      <c r="R18" s="725">
        <v>42</v>
      </c>
      <c r="S18" s="148">
        <v>10</v>
      </c>
      <c r="T18" s="695">
        <v>4.3</v>
      </c>
      <c r="U18" s="69">
        <v>4.25</v>
      </c>
      <c r="V18" s="725">
        <v>19</v>
      </c>
      <c r="W18" s="168">
        <f t="shared" si="1"/>
        <v>176</v>
      </c>
      <c r="Y18" s="166"/>
      <c r="Z18" s="166"/>
      <c r="AB18" s="166"/>
    </row>
    <row r="19" spans="1:28" x14ac:dyDescent="0.25">
      <c r="A19" s="167">
        <v>4</v>
      </c>
      <c r="B19" s="372" t="s">
        <v>15</v>
      </c>
      <c r="C19" s="738">
        <v>5</v>
      </c>
      <c r="D19" s="698">
        <v>4.2</v>
      </c>
      <c r="E19" s="30">
        <v>4.34</v>
      </c>
      <c r="F19" s="725">
        <v>54</v>
      </c>
      <c r="G19" s="749">
        <v>2</v>
      </c>
      <c r="H19" s="698">
        <v>5</v>
      </c>
      <c r="I19" s="70">
        <v>4.2300000000000004</v>
      </c>
      <c r="J19" s="725">
        <v>1</v>
      </c>
      <c r="K19" s="735">
        <v>2</v>
      </c>
      <c r="L19" s="692">
        <v>3.5</v>
      </c>
      <c r="M19" s="69">
        <v>4.22</v>
      </c>
      <c r="N19" s="725">
        <v>77</v>
      </c>
      <c r="O19" s="148">
        <v>2</v>
      </c>
      <c r="P19" s="694">
        <v>3.5</v>
      </c>
      <c r="Q19" s="69">
        <v>3.79</v>
      </c>
      <c r="R19" s="725">
        <v>57</v>
      </c>
      <c r="S19" s="155"/>
      <c r="T19" s="695"/>
      <c r="U19" s="69">
        <v>4.25</v>
      </c>
      <c r="V19" s="725">
        <v>40</v>
      </c>
      <c r="W19" s="168">
        <f t="shared" si="1"/>
        <v>229</v>
      </c>
      <c r="Y19" s="166"/>
      <c r="Z19" s="166"/>
      <c r="AB19" s="166"/>
    </row>
    <row r="20" spans="1:28" x14ac:dyDescent="0.25">
      <c r="A20" s="167">
        <v>5</v>
      </c>
      <c r="B20" s="372" t="s">
        <v>9</v>
      </c>
      <c r="C20" s="740">
        <v>11</v>
      </c>
      <c r="D20" s="697">
        <v>4.18</v>
      </c>
      <c r="E20" s="30">
        <v>4.34</v>
      </c>
      <c r="F20" s="725">
        <v>57</v>
      </c>
      <c r="G20" s="751">
        <v>7</v>
      </c>
      <c r="H20" s="697">
        <v>4.1428571428571432</v>
      </c>
      <c r="I20" s="70">
        <v>4.2300000000000004</v>
      </c>
      <c r="J20" s="725">
        <v>49</v>
      </c>
      <c r="K20" s="735">
        <v>3</v>
      </c>
      <c r="L20" s="692">
        <v>4</v>
      </c>
      <c r="M20" s="69">
        <v>4.22</v>
      </c>
      <c r="N20" s="725">
        <v>53</v>
      </c>
      <c r="O20" s="148">
        <v>7</v>
      </c>
      <c r="P20" s="694">
        <v>3.29</v>
      </c>
      <c r="Q20" s="69">
        <v>3.79</v>
      </c>
      <c r="R20" s="725">
        <v>67</v>
      </c>
      <c r="S20" s="148"/>
      <c r="T20" s="695"/>
      <c r="U20" s="69">
        <v>4.25</v>
      </c>
      <c r="V20" s="725">
        <v>40</v>
      </c>
      <c r="W20" s="168">
        <f t="shared" si="1"/>
        <v>266</v>
      </c>
      <c r="Y20" s="166"/>
      <c r="Z20" s="166"/>
      <c r="AB20" s="166"/>
    </row>
    <row r="21" spans="1:28" x14ac:dyDescent="0.25">
      <c r="A21" s="167">
        <v>6</v>
      </c>
      <c r="B21" s="372" t="s">
        <v>16</v>
      </c>
      <c r="C21" s="740">
        <v>12</v>
      </c>
      <c r="D21" s="697">
        <v>4.17</v>
      </c>
      <c r="E21" s="30">
        <v>4.34</v>
      </c>
      <c r="F21" s="725">
        <v>58</v>
      </c>
      <c r="G21" s="749">
        <v>16</v>
      </c>
      <c r="H21" s="698">
        <v>4.375</v>
      </c>
      <c r="I21" s="70">
        <v>4.2300000000000004</v>
      </c>
      <c r="J21" s="725">
        <v>32</v>
      </c>
      <c r="K21" s="735">
        <v>9</v>
      </c>
      <c r="L21" s="692">
        <v>4.1111111111111107</v>
      </c>
      <c r="M21" s="69">
        <v>4.22</v>
      </c>
      <c r="N21" s="725">
        <v>43</v>
      </c>
      <c r="O21" s="148">
        <v>7</v>
      </c>
      <c r="P21" s="694">
        <v>3.71</v>
      </c>
      <c r="Q21" s="69">
        <v>3.79</v>
      </c>
      <c r="R21" s="725">
        <v>46</v>
      </c>
      <c r="S21" s="148">
        <v>4</v>
      </c>
      <c r="T21" s="695">
        <v>4.3</v>
      </c>
      <c r="U21" s="69">
        <v>4.25</v>
      </c>
      <c r="V21" s="725">
        <v>21</v>
      </c>
      <c r="W21" s="168">
        <f t="shared" si="1"/>
        <v>200</v>
      </c>
      <c r="Y21" s="166"/>
      <c r="Z21" s="166"/>
      <c r="AB21" s="166"/>
    </row>
    <row r="22" spans="1:28" x14ac:dyDescent="0.25">
      <c r="A22" s="167">
        <v>7</v>
      </c>
      <c r="B22" s="372" t="s">
        <v>8</v>
      </c>
      <c r="C22" s="740">
        <v>16</v>
      </c>
      <c r="D22" s="697">
        <v>4.13</v>
      </c>
      <c r="E22" s="30">
        <v>4.34</v>
      </c>
      <c r="F22" s="725">
        <v>59</v>
      </c>
      <c r="G22" s="751">
        <v>14</v>
      </c>
      <c r="H22" s="697">
        <v>4.0714285714285712</v>
      </c>
      <c r="I22" s="39">
        <v>4.2300000000000004</v>
      </c>
      <c r="J22" s="725">
        <v>53</v>
      </c>
      <c r="K22" s="735">
        <v>19</v>
      </c>
      <c r="L22" s="692">
        <v>4.5789473684210522</v>
      </c>
      <c r="M22" s="69">
        <v>4.22</v>
      </c>
      <c r="N22" s="725">
        <v>15</v>
      </c>
      <c r="O22" s="148">
        <v>4</v>
      </c>
      <c r="P22" s="694">
        <v>3.5</v>
      </c>
      <c r="Q22" s="69">
        <v>3.79</v>
      </c>
      <c r="R22" s="725">
        <v>53</v>
      </c>
      <c r="S22" s="148">
        <v>1</v>
      </c>
      <c r="T22" s="695">
        <v>5</v>
      </c>
      <c r="U22" s="69">
        <v>4.25</v>
      </c>
      <c r="V22" s="724">
        <v>3</v>
      </c>
      <c r="W22" s="171">
        <f t="shared" si="1"/>
        <v>183</v>
      </c>
      <c r="Y22" s="166"/>
      <c r="Z22" s="166"/>
      <c r="AB22" s="166"/>
    </row>
    <row r="23" spans="1:28" x14ac:dyDescent="0.25">
      <c r="A23" s="167">
        <v>8</v>
      </c>
      <c r="B23" s="372" t="s">
        <v>12</v>
      </c>
      <c r="C23" s="740">
        <v>2</v>
      </c>
      <c r="D23" s="697">
        <v>4</v>
      </c>
      <c r="E23" s="30">
        <v>4.34</v>
      </c>
      <c r="F23" s="725">
        <v>73</v>
      </c>
      <c r="G23" s="751">
        <v>1</v>
      </c>
      <c r="H23" s="697">
        <v>4</v>
      </c>
      <c r="I23" s="70">
        <v>4.2300000000000004</v>
      </c>
      <c r="J23" s="725">
        <v>76</v>
      </c>
      <c r="K23" s="735">
        <v>1</v>
      </c>
      <c r="L23" s="692">
        <v>4</v>
      </c>
      <c r="M23" s="69">
        <v>4.22</v>
      </c>
      <c r="N23" s="725">
        <v>61</v>
      </c>
      <c r="O23" s="148">
        <v>3</v>
      </c>
      <c r="P23" s="694">
        <v>3.67</v>
      </c>
      <c r="Q23" s="69">
        <v>3.79</v>
      </c>
      <c r="R23" s="725">
        <v>49</v>
      </c>
      <c r="S23" s="155"/>
      <c r="T23" s="695"/>
      <c r="U23" s="69">
        <v>4.25</v>
      </c>
      <c r="V23" s="725">
        <v>40</v>
      </c>
      <c r="W23" s="168">
        <f t="shared" si="1"/>
        <v>299</v>
      </c>
      <c r="Y23" s="166"/>
      <c r="Z23" s="166"/>
      <c r="AB23" s="166"/>
    </row>
    <row r="24" spans="1:28" x14ac:dyDescent="0.25">
      <c r="A24" s="167">
        <v>9</v>
      </c>
      <c r="B24" s="372" t="s">
        <v>93</v>
      </c>
      <c r="C24" s="738">
        <v>4</v>
      </c>
      <c r="D24" s="698">
        <v>4</v>
      </c>
      <c r="E24" s="30">
        <v>4.34</v>
      </c>
      <c r="F24" s="725">
        <v>69</v>
      </c>
      <c r="G24" s="751">
        <v>2</v>
      </c>
      <c r="H24" s="697">
        <v>3.5</v>
      </c>
      <c r="I24" s="70">
        <v>4.2300000000000004</v>
      </c>
      <c r="J24" s="725">
        <v>86</v>
      </c>
      <c r="K24" s="735">
        <v>1</v>
      </c>
      <c r="L24" s="692">
        <v>3</v>
      </c>
      <c r="M24" s="69">
        <v>4.22</v>
      </c>
      <c r="N24" s="725">
        <v>88</v>
      </c>
      <c r="O24" s="730"/>
      <c r="P24" s="694"/>
      <c r="Q24" s="69">
        <v>3.79</v>
      </c>
      <c r="R24" s="725">
        <v>103</v>
      </c>
      <c r="S24" s="148">
        <v>1</v>
      </c>
      <c r="T24" s="695">
        <v>4</v>
      </c>
      <c r="U24" s="69">
        <v>4.25</v>
      </c>
      <c r="V24" s="725">
        <v>26</v>
      </c>
      <c r="W24" s="168">
        <f t="shared" si="1"/>
        <v>372</v>
      </c>
      <c r="Y24" s="166"/>
      <c r="Z24" s="166"/>
      <c r="AB24" s="166"/>
    </row>
    <row r="25" spans="1:28" x14ac:dyDescent="0.25">
      <c r="A25" s="167">
        <v>10</v>
      </c>
      <c r="B25" s="397" t="s">
        <v>14</v>
      </c>
      <c r="C25" s="738">
        <v>1</v>
      </c>
      <c r="D25" s="698">
        <v>4</v>
      </c>
      <c r="E25" s="702">
        <v>4.34</v>
      </c>
      <c r="F25" s="725">
        <v>77</v>
      </c>
      <c r="G25" s="749">
        <v>1</v>
      </c>
      <c r="H25" s="698">
        <v>3</v>
      </c>
      <c r="I25" s="701">
        <v>4.2300000000000004</v>
      </c>
      <c r="J25" s="725">
        <v>92</v>
      </c>
      <c r="K25" s="735">
        <v>1</v>
      </c>
      <c r="L25" s="692">
        <v>4</v>
      </c>
      <c r="M25" s="69">
        <v>4.22</v>
      </c>
      <c r="N25" s="725">
        <v>62</v>
      </c>
      <c r="O25" s="148">
        <v>1</v>
      </c>
      <c r="P25" s="694">
        <v>3</v>
      </c>
      <c r="Q25" s="69">
        <v>3.79</v>
      </c>
      <c r="R25" s="725">
        <v>87</v>
      </c>
      <c r="S25" s="148"/>
      <c r="T25" s="695"/>
      <c r="U25" s="69">
        <v>4.25</v>
      </c>
      <c r="V25" s="725">
        <v>40</v>
      </c>
      <c r="W25" s="168">
        <f t="shared" si="1"/>
        <v>358</v>
      </c>
      <c r="Y25" s="166"/>
      <c r="Z25" s="166"/>
      <c r="AB25" s="166"/>
    </row>
    <row r="26" spans="1:28" x14ac:dyDescent="0.25">
      <c r="A26" s="167">
        <v>11</v>
      </c>
      <c r="B26" s="99" t="s">
        <v>11</v>
      </c>
      <c r="C26" s="740">
        <v>2</v>
      </c>
      <c r="D26" s="697">
        <v>3.5</v>
      </c>
      <c r="E26" s="70">
        <v>4.34</v>
      </c>
      <c r="F26" s="725">
        <v>92</v>
      </c>
      <c r="G26" s="633"/>
      <c r="H26" s="70"/>
      <c r="I26" s="70">
        <v>4.2300000000000004</v>
      </c>
      <c r="J26" s="725">
        <v>102</v>
      </c>
      <c r="K26" s="735"/>
      <c r="L26" s="692"/>
      <c r="M26" s="69">
        <v>4.22</v>
      </c>
      <c r="N26" s="725">
        <v>93</v>
      </c>
      <c r="O26" s="148">
        <v>1</v>
      </c>
      <c r="P26" s="694">
        <v>3</v>
      </c>
      <c r="Q26" s="69">
        <v>3.79</v>
      </c>
      <c r="R26" s="725">
        <v>85</v>
      </c>
      <c r="S26" s="155"/>
      <c r="T26" s="695"/>
      <c r="U26" s="69">
        <v>4.25</v>
      </c>
      <c r="V26" s="725">
        <v>40</v>
      </c>
      <c r="W26" s="168">
        <f t="shared" si="1"/>
        <v>412</v>
      </c>
      <c r="Y26" s="166"/>
      <c r="Z26" s="166"/>
      <c r="AB26" s="166"/>
    </row>
    <row r="27" spans="1:28" x14ac:dyDescent="0.25">
      <c r="A27" s="167">
        <v>12</v>
      </c>
      <c r="B27" s="98" t="s">
        <v>17</v>
      </c>
      <c r="C27" s="738">
        <v>2</v>
      </c>
      <c r="D27" s="698">
        <v>3.5</v>
      </c>
      <c r="E27" s="39">
        <v>4.34</v>
      </c>
      <c r="F27" s="725">
        <v>93</v>
      </c>
      <c r="G27" s="749">
        <v>4</v>
      </c>
      <c r="H27" s="698">
        <v>4</v>
      </c>
      <c r="I27" s="70">
        <v>4.2300000000000004</v>
      </c>
      <c r="J27" s="725">
        <v>67</v>
      </c>
      <c r="K27" s="735"/>
      <c r="L27" s="692"/>
      <c r="M27" s="69">
        <v>4.22</v>
      </c>
      <c r="N27" s="725">
        <v>93</v>
      </c>
      <c r="O27" s="148">
        <v>1</v>
      </c>
      <c r="P27" s="694">
        <v>3</v>
      </c>
      <c r="Q27" s="69">
        <v>3.79</v>
      </c>
      <c r="R27" s="725">
        <v>88</v>
      </c>
      <c r="S27" s="148"/>
      <c r="T27" s="695"/>
      <c r="U27" s="69">
        <v>4.25</v>
      </c>
      <c r="V27" s="725">
        <v>40</v>
      </c>
      <c r="W27" s="168">
        <f t="shared" si="1"/>
        <v>381</v>
      </c>
      <c r="Y27" s="166"/>
      <c r="Z27" s="166"/>
      <c r="AB27" s="166"/>
    </row>
    <row r="28" spans="1:28" x14ac:dyDescent="0.25">
      <c r="A28" s="188">
        <v>13</v>
      </c>
      <c r="B28" s="398" t="s">
        <v>10</v>
      </c>
      <c r="C28" s="740">
        <v>1</v>
      </c>
      <c r="D28" s="697">
        <v>3</v>
      </c>
      <c r="E28" s="699">
        <v>4.34</v>
      </c>
      <c r="F28" s="725">
        <v>100</v>
      </c>
      <c r="G28" s="751">
        <v>1</v>
      </c>
      <c r="H28" s="697">
        <v>5</v>
      </c>
      <c r="I28" s="700">
        <v>4.2300000000000004</v>
      </c>
      <c r="J28" s="725">
        <v>7</v>
      </c>
      <c r="K28" s="735">
        <v>1</v>
      </c>
      <c r="L28" s="692">
        <v>5</v>
      </c>
      <c r="M28" s="69">
        <v>4.22</v>
      </c>
      <c r="N28" s="725">
        <v>2</v>
      </c>
      <c r="O28" s="148">
        <v>2</v>
      </c>
      <c r="P28" s="694">
        <v>3.5</v>
      </c>
      <c r="Q28" s="69">
        <v>3.79</v>
      </c>
      <c r="R28" s="725">
        <v>56</v>
      </c>
      <c r="S28" s="155"/>
      <c r="T28" s="695"/>
      <c r="U28" s="69">
        <v>4.25</v>
      </c>
      <c r="V28" s="725">
        <v>40</v>
      </c>
      <c r="W28" s="168">
        <f t="shared" si="1"/>
        <v>205</v>
      </c>
      <c r="Y28" s="166"/>
      <c r="Z28" s="166"/>
      <c r="AB28" s="166"/>
    </row>
    <row r="29" spans="1:28" ht="15.75" thickBot="1" x14ac:dyDescent="0.3">
      <c r="A29" s="188">
        <v>14</v>
      </c>
      <c r="B29" s="100" t="s">
        <v>13</v>
      </c>
      <c r="C29" s="741"/>
      <c r="D29" s="701"/>
      <c r="E29" s="701">
        <v>4.34</v>
      </c>
      <c r="F29" s="725">
        <v>105</v>
      </c>
      <c r="G29" s="752"/>
      <c r="H29" s="701"/>
      <c r="I29" s="701">
        <v>4.2300000000000004</v>
      </c>
      <c r="J29" s="725">
        <v>102</v>
      </c>
      <c r="K29" s="735"/>
      <c r="L29" s="692"/>
      <c r="M29" s="69">
        <v>4.22</v>
      </c>
      <c r="N29" s="725">
        <v>93</v>
      </c>
      <c r="O29" s="148">
        <v>1</v>
      </c>
      <c r="P29" s="694">
        <v>3</v>
      </c>
      <c r="Q29" s="69">
        <v>3.79</v>
      </c>
      <c r="R29" s="725">
        <v>86</v>
      </c>
      <c r="S29" s="155"/>
      <c r="T29" s="695"/>
      <c r="U29" s="69">
        <v>4.25</v>
      </c>
      <c r="V29" s="725">
        <v>40</v>
      </c>
      <c r="W29" s="463">
        <f t="shared" si="1"/>
        <v>426</v>
      </c>
      <c r="Y29" s="166"/>
      <c r="Z29" s="166"/>
      <c r="AB29" s="166"/>
    </row>
    <row r="30" spans="1:28" ht="15.75" thickBot="1" x14ac:dyDescent="0.3">
      <c r="A30" s="464"/>
      <c r="B30" s="494" t="s">
        <v>136</v>
      </c>
      <c r="C30" s="681">
        <f>SUM(C31:C49)</f>
        <v>106</v>
      </c>
      <c r="D30" s="516">
        <f>AVERAGE(D31:D49)</f>
        <v>4.0679999999999996</v>
      </c>
      <c r="E30" s="503">
        <v>4.34</v>
      </c>
      <c r="F30" s="504"/>
      <c r="G30" s="503">
        <f>SUM(G31:G49)</f>
        <v>76</v>
      </c>
      <c r="H30" s="511">
        <f>AVERAGE(H31:H49)</f>
        <v>3.9001424501424506</v>
      </c>
      <c r="I30" s="503">
        <v>4.2300000000000004</v>
      </c>
      <c r="J30" s="504"/>
      <c r="K30" s="482">
        <f>SUM(K31:K49)</f>
        <v>62</v>
      </c>
      <c r="L30" s="483">
        <f>AVERAGE(L31:L49)</f>
        <v>3.9587301587301593</v>
      </c>
      <c r="M30" s="484">
        <v>4.22</v>
      </c>
      <c r="N30" s="485"/>
      <c r="O30" s="489">
        <f>SUM(O31:O49)</f>
        <v>71</v>
      </c>
      <c r="P30" s="487">
        <f>AVERAGE(P31:P49)</f>
        <v>3.6631249999999995</v>
      </c>
      <c r="Q30" s="488">
        <v>3.79</v>
      </c>
      <c r="R30" s="485"/>
      <c r="S30" s="489">
        <f>SUM(S31:S49)</f>
        <v>21</v>
      </c>
      <c r="T30" s="490">
        <f>AVERAGE(T31:T49)</f>
        <v>3.04</v>
      </c>
      <c r="U30" s="491">
        <v>4.25</v>
      </c>
      <c r="V30" s="485"/>
      <c r="W30" s="493"/>
      <c r="Y30" s="166"/>
      <c r="Z30" s="166"/>
      <c r="AB30" s="166"/>
    </row>
    <row r="31" spans="1:28" x14ac:dyDescent="0.25">
      <c r="A31" s="163">
        <v>1</v>
      </c>
      <c r="B31" s="372" t="s">
        <v>27</v>
      </c>
      <c r="C31" s="738">
        <v>8</v>
      </c>
      <c r="D31" s="698">
        <v>4.63</v>
      </c>
      <c r="E31" s="30">
        <v>4.34</v>
      </c>
      <c r="F31" s="725">
        <v>11</v>
      </c>
      <c r="G31" s="749">
        <v>6</v>
      </c>
      <c r="H31" s="698">
        <v>3.3333333333333335</v>
      </c>
      <c r="I31" s="70">
        <v>4.2300000000000004</v>
      </c>
      <c r="J31" s="69">
        <v>89</v>
      </c>
      <c r="K31" s="691">
        <v>3</v>
      </c>
      <c r="L31" s="692">
        <v>3.3333333333333335</v>
      </c>
      <c r="M31" s="69">
        <v>4.22</v>
      </c>
      <c r="N31" s="69">
        <v>81</v>
      </c>
      <c r="O31" s="693">
        <v>6</v>
      </c>
      <c r="P31" s="694">
        <v>4.17</v>
      </c>
      <c r="Q31" s="69">
        <v>3.79</v>
      </c>
      <c r="R31" s="69">
        <v>15</v>
      </c>
      <c r="S31" s="69">
        <v>1</v>
      </c>
      <c r="T31" s="695">
        <v>3</v>
      </c>
      <c r="U31" s="69">
        <v>4.25</v>
      </c>
      <c r="V31" s="69">
        <v>35</v>
      </c>
      <c r="W31" s="164">
        <f t="shared" ref="W31:W96" si="2">V31+R31+N31+J31+F31</f>
        <v>231</v>
      </c>
      <c r="Y31" s="166"/>
      <c r="Z31" s="166"/>
      <c r="AB31" s="166"/>
    </row>
    <row r="32" spans="1:28" x14ac:dyDescent="0.25">
      <c r="A32" s="167">
        <v>2</v>
      </c>
      <c r="B32" s="372" t="s">
        <v>94</v>
      </c>
      <c r="C32" s="738">
        <v>11</v>
      </c>
      <c r="D32" s="698">
        <v>4.55</v>
      </c>
      <c r="E32" s="30">
        <v>4.34</v>
      </c>
      <c r="F32" s="725">
        <v>15</v>
      </c>
      <c r="G32" s="749">
        <v>10</v>
      </c>
      <c r="H32" s="698">
        <v>4.5999999999999996</v>
      </c>
      <c r="I32" s="39">
        <v>4.2300000000000004</v>
      </c>
      <c r="J32" s="69">
        <v>14</v>
      </c>
      <c r="K32" s="691">
        <v>3</v>
      </c>
      <c r="L32" s="692">
        <v>4.666666666666667</v>
      </c>
      <c r="M32" s="69">
        <v>4.22</v>
      </c>
      <c r="N32" s="69">
        <v>11</v>
      </c>
      <c r="O32" s="693">
        <v>5</v>
      </c>
      <c r="P32" s="694">
        <v>3</v>
      </c>
      <c r="Q32" s="69">
        <v>3.79</v>
      </c>
      <c r="R32" s="69">
        <v>76</v>
      </c>
      <c r="S32" s="69"/>
      <c r="T32" s="695"/>
      <c r="U32" s="69">
        <v>4.25</v>
      </c>
      <c r="V32" s="69">
        <v>40</v>
      </c>
      <c r="W32" s="168">
        <f t="shared" si="2"/>
        <v>156</v>
      </c>
      <c r="Y32" s="166"/>
      <c r="Z32" s="166"/>
      <c r="AB32" s="166"/>
    </row>
    <row r="33" spans="1:28" x14ac:dyDescent="0.25">
      <c r="A33" s="167">
        <v>3</v>
      </c>
      <c r="B33" s="372" t="s">
        <v>71</v>
      </c>
      <c r="C33" s="738">
        <v>16</v>
      </c>
      <c r="D33" s="698">
        <v>4.5</v>
      </c>
      <c r="E33" s="30">
        <v>4.34</v>
      </c>
      <c r="F33" s="725">
        <v>20</v>
      </c>
      <c r="G33" s="749">
        <v>13</v>
      </c>
      <c r="H33" s="698">
        <v>4.3076923076923075</v>
      </c>
      <c r="I33" s="70">
        <v>4.2300000000000004</v>
      </c>
      <c r="J33" s="69">
        <v>37</v>
      </c>
      <c r="K33" s="691">
        <v>17</v>
      </c>
      <c r="L33" s="692">
        <v>4</v>
      </c>
      <c r="M33" s="69">
        <v>4.22</v>
      </c>
      <c r="N33" s="69">
        <v>48</v>
      </c>
      <c r="O33" s="693">
        <v>20</v>
      </c>
      <c r="P33" s="694">
        <v>4.05</v>
      </c>
      <c r="Q33" s="69">
        <v>3.79</v>
      </c>
      <c r="R33" s="69">
        <v>21</v>
      </c>
      <c r="S33" s="696">
        <v>7</v>
      </c>
      <c r="T33" s="695">
        <v>3.9</v>
      </c>
      <c r="U33" s="69">
        <v>4.25</v>
      </c>
      <c r="V33" s="69">
        <v>31</v>
      </c>
      <c r="W33" s="168">
        <f t="shared" si="2"/>
        <v>157</v>
      </c>
      <c r="Y33" s="166"/>
      <c r="Z33" s="166"/>
      <c r="AB33" s="166"/>
    </row>
    <row r="34" spans="1:28" x14ac:dyDescent="0.25">
      <c r="A34" s="167">
        <v>4</v>
      </c>
      <c r="B34" s="99" t="s">
        <v>21</v>
      </c>
      <c r="C34" s="738">
        <v>4</v>
      </c>
      <c r="D34" s="698">
        <v>4.5</v>
      </c>
      <c r="E34" s="70">
        <v>4.34</v>
      </c>
      <c r="F34" s="725">
        <v>23</v>
      </c>
      <c r="G34" s="633"/>
      <c r="H34" s="70"/>
      <c r="I34" s="70">
        <v>4.2300000000000004</v>
      </c>
      <c r="J34" s="69">
        <v>102</v>
      </c>
      <c r="K34" s="691"/>
      <c r="L34" s="692"/>
      <c r="M34" s="69">
        <v>4.22</v>
      </c>
      <c r="N34" s="69">
        <v>93</v>
      </c>
      <c r="O34" s="693">
        <v>2</v>
      </c>
      <c r="P34" s="694">
        <v>2.5</v>
      </c>
      <c r="Q34" s="69">
        <v>3.79</v>
      </c>
      <c r="R34" s="69">
        <v>97</v>
      </c>
      <c r="S34" s="69"/>
      <c r="T34" s="695"/>
      <c r="U34" s="69">
        <v>4.25</v>
      </c>
      <c r="V34" s="69">
        <v>40</v>
      </c>
      <c r="W34" s="168">
        <f t="shared" si="2"/>
        <v>355</v>
      </c>
      <c r="Y34" s="166"/>
      <c r="Z34" s="166"/>
      <c r="AB34" s="166"/>
    </row>
    <row r="35" spans="1:28" x14ac:dyDescent="0.25">
      <c r="A35" s="167">
        <v>5</v>
      </c>
      <c r="B35" s="98" t="s">
        <v>141</v>
      </c>
      <c r="C35" s="738">
        <v>17</v>
      </c>
      <c r="D35" s="698">
        <v>4.29</v>
      </c>
      <c r="E35" s="39">
        <v>4.34</v>
      </c>
      <c r="F35" s="725">
        <v>47</v>
      </c>
      <c r="G35" s="749">
        <v>10</v>
      </c>
      <c r="H35" s="698">
        <v>4.5</v>
      </c>
      <c r="I35" s="70">
        <v>4.2300000000000004</v>
      </c>
      <c r="J35" s="69">
        <v>18</v>
      </c>
      <c r="K35" s="691">
        <v>18</v>
      </c>
      <c r="L35" s="692">
        <v>3.8333333333333335</v>
      </c>
      <c r="M35" s="69">
        <v>4.22</v>
      </c>
      <c r="N35" s="69">
        <v>67</v>
      </c>
      <c r="O35" s="693">
        <v>6</v>
      </c>
      <c r="P35" s="694">
        <v>3.33</v>
      </c>
      <c r="Q35" s="69">
        <v>3.79</v>
      </c>
      <c r="R35" s="69">
        <v>64</v>
      </c>
      <c r="S35" s="696">
        <v>7</v>
      </c>
      <c r="T35" s="695">
        <v>4.3</v>
      </c>
      <c r="U35" s="69">
        <v>4.25</v>
      </c>
      <c r="V35" s="69">
        <v>20</v>
      </c>
      <c r="W35" s="168">
        <f t="shared" si="2"/>
        <v>216</v>
      </c>
      <c r="Y35" s="166"/>
      <c r="Z35" s="166"/>
      <c r="AB35" s="166"/>
    </row>
    <row r="36" spans="1:28" x14ac:dyDescent="0.25">
      <c r="A36" s="167">
        <v>6</v>
      </c>
      <c r="B36" s="400" t="s">
        <v>70</v>
      </c>
      <c r="C36" s="738">
        <v>7</v>
      </c>
      <c r="D36" s="698">
        <v>4.29</v>
      </c>
      <c r="E36" s="29">
        <v>4.34</v>
      </c>
      <c r="F36" s="725">
        <v>48</v>
      </c>
      <c r="G36" s="749">
        <v>5</v>
      </c>
      <c r="H36" s="698">
        <v>4.4000000000000004</v>
      </c>
      <c r="I36" s="69">
        <v>4.2300000000000004</v>
      </c>
      <c r="J36" s="69">
        <v>29</v>
      </c>
      <c r="K36" s="691">
        <v>5</v>
      </c>
      <c r="L36" s="692">
        <v>4.2</v>
      </c>
      <c r="M36" s="69">
        <v>4.22</v>
      </c>
      <c r="N36" s="69">
        <v>34</v>
      </c>
      <c r="O36" s="693">
        <v>5</v>
      </c>
      <c r="P36" s="694">
        <v>4.4000000000000004</v>
      </c>
      <c r="Q36" s="69">
        <v>3.79</v>
      </c>
      <c r="R36" s="69">
        <v>8</v>
      </c>
      <c r="S36" s="696">
        <v>5</v>
      </c>
      <c r="T36" s="703">
        <v>0</v>
      </c>
      <c r="U36" s="69">
        <v>4.25</v>
      </c>
      <c r="V36" s="69">
        <v>39</v>
      </c>
      <c r="W36" s="168">
        <f t="shared" si="2"/>
        <v>158</v>
      </c>
      <c r="Y36" s="166"/>
      <c r="Z36" s="166"/>
      <c r="AB36" s="166"/>
    </row>
    <row r="37" spans="1:28" x14ac:dyDescent="0.25">
      <c r="A37" s="167">
        <v>7</v>
      </c>
      <c r="B37" s="397" t="s">
        <v>158</v>
      </c>
      <c r="C37" s="738">
        <v>4</v>
      </c>
      <c r="D37" s="698">
        <v>4.25</v>
      </c>
      <c r="E37" s="69">
        <v>4.34</v>
      </c>
      <c r="F37" s="725">
        <v>51</v>
      </c>
      <c r="G37" s="577"/>
      <c r="H37" s="69"/>
      <c r="I37" s="69">
        <v>4.2300000000000004</v>
      </c>
      <c r="J37" s="69">
        <v>102</v>
      </c>
      <c r="K37" s="691"/>
      <c r="L37" s="692"/>
      <c r="M37" s="69">
        <v>4.22</v>
      </c>
      <c r="N37" s="69">
        <v>93</v>
      </c>
      <c r="O37" s="693"/>
      <c r="P37" s="694"/>
      <c r="Q37" s="69">
        <v>3.79</v>
      </c>
      <c r="R37" s="69">
        <v>103</v>
      </c>
      <c r="S37" s="65"/>
      <c r="T37" s="695"/>
      <c r="U37" s="69">
        <v>4.25</v>
      </c>
      <c r="V37" s="69">
        <v>40</v>
      </c>
      <c r="W37" s="168">
        <f t="shared" si="2"/>
        <v>389</v>
      </c>
      <c r="Y37" s="166"/>
      <c r="Z37" s="166"/>
      <c r="AB37" s="166"/>
    </row>
    <row r="38" spans="1:28" x14ac:dyDescent="0.25">
      <c r="A38" s="167">
        <v>8</v>
      </c>
      <c r="B38" s="98" t="s">
        <v>28</v>
      </c>
      <c r="C38" s="738">
        <v>8</v>
      </c>
      <c r="D38" s="698">
        <v>4.13</v>
      </c>
      <c r="E38" s="39">
        <v>4.34</v>
      </c>
      <c r="F38" s="725">
        <v>60</v>
      </c>
      <c r="G38" s="749">
        <v>5</v>
      </c>
      <c r="H38" s="698">
        <v>4</v>
      </c>
      <c r="I38" s="70">
        <v>4.2300000000000004</v>
      </c>
      <c r="J38" s="69">
        <v>64</v>
      </c>
      <c r="K38" s="691"/>
      <c r="L38" s="692"/>
      <c r="M38" s="69">
        <v>4.22</v>
      </c>
      <c r="N38" s="69">
        <v>93</v>
      </c>
      <c r="O38" s="693">
        <v>3</v>
      </c>
      <c r="P38" s="694">
        <v>4.33</v>
      </c>
      <c r="Q38" s="69">
        <v>3.79</v>
      </c>
      <c r="R38" s="69">
        <v>11</v>
      </c>
      <c r="S38" s="69">
        <v>1</v>
      </c>
      <c r="T38" s="695">
        <v>4</v>
      </c>
      <c r="U38" s="69">
        <v>4.25</v>
      </c>
      <c r="V38" s="69">
        <v>27</v>
      </c>
      <c r="W38" s="168">
        <f t="shared" si="2"/>
        <v>255</v>
      </c>
      <c r="Y38" s="166"/>
      <c r="Z38" s="166"/>
      <c r="AB38" s="166"/>
    </row>
    <row r="39" spans="1:28" x14ac:dyDescent="0.25">
      <c r="A39" s="167">
        <v>9</v>
      </c>
      <c r="B39" s="397" t="s">
        <v>128</v>
      </c>
      <c r="C39" s="738">
        <v>2</v>
      </c>
      <c r="D39" s="698">
        <v>4</v>
      </c>
      <c r="E39" s="702">
        <v>4.34</v>
      </c>
      <c r="F39" s="725">
        <v>74</v>
      </c>
      <c r="G39" s="749">
        <v>1</v>
      </c>
      <c r="H39" s="698">
        <v>3</v>
      </c>
      <c r="I39" s="701">
        <v>4.2300000000000004</v>
      </c>
      <c r="J39" s="69">
        <v>93</v>
      </c>
      <c r="K39" s="691"/>
      <c r="L39" s="692"/>
      <c r="M39" s="69">
        <v>4.22</v>
      </c>
      <c r="N39" s="69">
        <v>93</v>
      </c>
      <c r="O39" s="693"/>
      <c r="P39" s="694"/>
      <c r="Q39" s="69">
        <v>3.79</v>
      </c>
      <c r="R39" s="69">
        <v>103</v>
      </c>
      <c r="S39" s="69"/>
      <c r="T39" s="695"/>
      <c r="U39" s="69">
        <v>4.25</v>
      </c>
      <c r="V39" s="69">
        <v>40</v>
      </c>
      <c r="W39" s="168">
        <f t="shared" si="2"/>
        <v>403</v>
      </c>
      <c r="Y39" s="166"/>
      <c r="Z39" s="166"/>
      <c r="AB39" s="166"/>
    </row>
    <row r="40" spans="1:28" x14ac:dyDescent="0.25">
      <c r="A40" s="167">
        <v>10</v>
      </c>
      <c r="B40" s="397" t="s">
        <v>25</v>
      </c>
      <c r="C40" s="738">
        <v>1</v>
      </c>
      <c r="D40" s="698">
        <v>4</v>
      </c>
      <c r="E40" s="702">
        <v>4.34</v>
      </c>
      <c r="F40" s="725">
        <v>78</v>
      </c>
      <c r="G40" s="749">
        <v>1</v>
      </c>
      <c r="H40" s="698">
        <v>3</v>
      </c>
      <c r="I40" s="701">
        <v>4.2300000000000004</v>
      </c>
      <c r="J40" s="69">
        <v>95</v>
      </c>
      <c r="K40" s="691"/>
      <c r="L40" s="692"/>
      <c r="M40" s="69">
        <v>4.22</v>
      </c>
      <c r="N40" s="69">
        <v>93</v>
      </c>
      <c r="O40" s="693">
        <v>1</v>
      </c>
      <c r="P40" s="694">
        <v>5</v>
      </c>
      <c r="Q40" s="69">
        <v>3.79</v>
      </c>
      <c r="R40" s="69">
        <v>1</v>
      </c>
      <c r="S40" s="69"/>
      <c r="T40" s="695"/>
      <c r="U40" s="69">
        <v>4.25</v>
      </c>
      <c r="V40" s="69">
        <v>40</v>
      </c>
      <c r="W40" s="168">
        <f t="shared" si="2"/>
        <v>307</v>
      </c>
      <c r="Y40" s="166"/>
      <c r="Z40" s="166"/>
      <c r="AB40" s="166"/>
    </row>
    <row r="41" spans="1:28" x14ac:dyDescent="0.25">
      <c r="A41" s="167">
        <v>11</v>
      </c>
      <c r="B41" s="397" t="s">
        <v>24</v>
      </c>
      <c r="C41" s="738">
        <v>11</v>
      </c>
      <c r="D41" s="698">
        <v>3.82</v>
      </c>
      <c r="E41" s="702">
        <v>4.34</v>
      </c>
      <c r="F41" s="725">
        <v>86</v>
      </c>
      <c r="G41" s="749">
        <v>6</v>
      </c>
      <c r="H41" s="698">
        <v>4</v>
      </c>
      <c r="I41" s="701">
        <v>4.2300000000000004</v>
      </c>
      <c r="J41" s="69">
        <v>63</v>
      </c>
      <c r="K41" s="691">
        <v>3</v>
      </c>
      <c r="L41" s="692">
        <v>4.666666666666667</v>
      </c>
      <c r="M41" s="69">
        <v>4.22</v>
      </c>
      <c r="N41" s="69">
        <v>12</v>
      </c>
      <c r="O41" s="693">
        <v>3</v>
      </c>
      <c r="P41" s="694">
        <v>2.67</v>
      </c>
      <c r="Q41" s="69">
        <v>3.79</v>
      </c>
      <c r="R41" s="69">
        <v>95</v>
      </c>
      <c r="S41" s="69"/>
      <c r="T41" s="695"/>
      <c r="U41" s="69">
        <v>4.25</v>
      </c>
      <c r="V41" s="69">
        <v>40</v>
      </c>
      <c r="W41" s="168">
        <f t="shared" si="2"/>
        <v>296</v>
      </c>
      <c r="Y41" s="166"/>
      <c r="Z41" s="166"/>
      <c r="AB41" s="166"/>
    </row>
    <row r="42" spans="1:28" x14ac:dyDescent="0.25">
      <c r="A42" s="167">
        <v>12</v>
      </c>
      <c r="B42" s="397" t="s">
        <v>26</v>
      </c>
      <c r="C42" s="738">
        <v>5</v>
      </c>
      <c r="D42" s="698">
        <v>3.8</v>
      </c>
      <c r="E42" s="702">
        <v>4.34</v>
      </c>
      <c r="F42" s="725">
        <v>87</v>
      </c>
      <c r="G42" s="749">
        <v>1</v>
      </c>
      <c r="H42" s="698">
        <v>4</v>
      </c>
      <c r="I42" s="701">
        <v>4.2300000000000004</v>
      </c>
      <c r="J42" s="69">
        <v>77</v>
      </c>
      <c r="K42" s="691">
        <v>4</v>
      </c>
      <c r="L42" s="692">
        <v>3.5</v>
      </c>
      <c r="M42" s="69">
        <v>4.22</v>
      </c>
      <c r="N42" s="69">
        <v>76</v>
      </c>
      <c r="O42" s="693">
        <v>3</v>
      </c>
      <c r="P42" s="694">
        <v>3.33</v>
      </c>
      <c r="Q42" s="69">
        <v>3.79</v>
      </c>
      <c r="R42" s="69">
        <v>65</v>
      </c>
      <c r="S42" s="69"/>
      <c r="T42" s="695"/>
      <c r="U42" s="69">
        <v>4.25</v>
      </c>
      <c r="V42" s="69">
        <v>40</v>
      </c>
      <c r="W42" s="168">
        <f t="shared" si="2"/>
        <v>345</v>
      </c>
      <c r="Y42" s="166"/>
      <c r="Z42" s="166"/>
      <c r="AB42" s="166"/>
    </row>
    <row r="43" spans="1:28" x14ac:dyDescent="0.25">
      <c r="A43" s="167">
        <v>13</v>
      </c>
      <c r="B43" s="397" t="s">
        <v>151</v>
      </c>
      <c r="C43" s="738">
        <v>2</v>
      </c>
      <c r="D43" s="698">
        <v>3.5</v>
      </c>
      <c r="E43" s="702">
        <v>4.34</v>
      </c>
      <c r="F43" s="725">
        <v>94</v>
      </c>
      <c r="G43" s="749">
        <v>3</v>
      </c>
      <c r="H43" s="698">
        <v>3.3333333333333335</v>
      </c>
      <c r="I43" s="701">
        <v>4.2300000000000004</v>
      </c>
      <c r="J43" s="69">
        <v>90</v>
      </c>
      <c r="K43" s="691"/>
      <c r="L43" s="692"/>
      <c r="M43" s="69">
        <v>4.22</v>
      </c>
      <c r="N43" s="69">
        <v>93</v>
      </c>
      <c r="O43" s="693"/>
      <c r="P43" s="694"/>
      <c r="Q43" s="69">
        <v>3.79</v>
      </c>
      <c r="R43" s="69">
        <v>103</v>
      </c>
      <c r="S43" s="69"/>
      <c r="T43" s="695"/>
      <c r="U43" s="69">
        <v>4.25</v>
      </c>
      <c r="V43" s="69">
        <v>40</v>
      </c>
      <c r="W43" s="168">
        <f t="shared" si="2"/>
        <v>420</v>
      </c>
      <c r="Y43" s="166"/>
      <c r="Z43" s="166"/>
      <c r="AB43" s="166"/>
    </row>
    <row r="44" spans="1:28" x14ac:dyDescent="0.25">
      <c r="A44" s="167">
        <v>14</v>
      </c>
      <c r="B44" s="372" t="s">
        <v>95</v>
      </c>
      <c r="C44" s="738">
        <v>7</v>
      </c>
      <c r="D44" s="698">
        <v>3.43</v>
      </c>
      <c r="E44" s="30">
        <v>4.34</v>
      </c>
      <c r="F44" s="725">
        <v>97</v>
      </c>
      <c r="G44" s="749">
        <v>9</v>
      </c>
      <c r="H44" s="698">
        <v>3.7777777777777777</v>
      </c>
      <c r="I44" s="70">
        <v>4.2300000000000004</v>
      </c>
      <c r="J44" s="69">
        <v>82</v>
      </c>
      <c r="K44" s="691">
        <v>7</v>
      </c>
      <c r="L44" s="692">
        <v>4.4285714285714288</v>
      </c>
      <c r="M44" s="69">
        <v>4.22</v>
      </c>
      <c r="N44" s="69">
        <v>22</v>
      </c>
      <c r="O44" s="693">
        <v>5</v>
      </c>
      <c r="P44" s="694">
        <v>4</v>
      </c>
      <c r="Q44" s="69">
        <v>3.79</v>
      </c>
      <c r="R44" s="69">
        <v>25</v>
      </c>
      <c r="S44" s="69"/>
      <c r="T44" s="695"/>
      <c r="U44" s="69">
        <v>4.25</v>
      </c>
      <c r="V44" s="69">
        <v>40</v>
      </c>
      <c r="W44" s="168">
        <f t="shared" si="2"/>
        <v>266</v>
      </c>
      <c r="Y44" s="166"/>
      <c r="Z44" s="166"/>
      <c r="AB44" s="166"/>
    </row>
    <row r="45" spans="1:28" x14ac:dyDescent="0.25">
      <c r="A45" s="167">
        <v>15</v>
      </c>
      <c r="B45" s="100" t="s">
        <v>22</v>
      </c>
      <c r="C45" s="738">
        <v>3</v>
      </c>
      <c r="D45" s="698">
        <v>3.33</v>
      </c>
      <c r="E45" s="701">
        <v>4.34</v>
      </c>
      <c r="F45" s="725">
        <v>98</v>
      </c>
      <c r="G45" s="752"/>
      <c r="H45" s="701"/>
      <c r="I45" s="701">
        <v>4.2300000000000004</v>
      </c>
      <c r="J45" s="69">
        <v>102</v>
      </c>
      <c r="K45" s="691"/>
      <c r="L45" s="692"/>
      <c r="M45" s="69">
        <v>4.22</v>
      </c>
      <c r="N45" s="69">
        <v>93</v>
      </c>
      <c r="O45" s="693">
        <v>2</v>
      </c>
      <c r="P45" s="694">
        <v>2.5</v>
      </c>
      <c r="Q45" s="69">
        <v>3.79</v>
      </c>
      <c r="R45" s="69">
        <v>98</v>
      </c>
      <c r="S45" s="69"/>
      <c r="T45" s="695"/>
      <c r="U45" s="69">
        <v>4.25</v>
      </c>
      <c r="V45" s="69">
        <v>40</v>
      </c>
      <c r="W45" s="168">
        <f t="shared" si="2"/>
        <v>431</v>
      </c>
      <c r="Y45" s="166"/>
      <c r="Z45" s="166"/>
      <c r="AB45" s="166"/>
    </row>
    <row r="46" spans="1:28" x14ac:dyDescent="0.25">
      <c r="A46" s="167">
        <v>16</v>
      </c>
      <c r="B46" s="404" t="s">
        <v>18</v>
      </c>
      <c r="C46" s="745"/>
      <c r="D46" s="704"/>
      <c r="E46" s="704">
        <v>4.34</v>
      </c>
      <c r="F46" s="725">
        <v>105</v>
      </c>
      <c r="G46" s="749">
        <v>1</v>
      </c>
      <c r="H46" s="698">
        <v>5</v>
      </c>
      <c r="I46" s="70">
        <v>4.2300000000000004</v>
      </c>
      <c r="J46" s="69">
        <v>8</v>
      </c>
      <c r="K46" s="691"/>
      <c r="L46" s="692"/>
      <c r="M46" s="69">
        <v>4.22</v>
      </c>
      <c r="N46" s="69">
        <v>93</v>
      </c>
      <c r="O46" s="693">
        <v>1</v>
      </c>
      <c r="P46" s="694">
        <v>4</v>
      </c>
      <c r="Q46" s="69">
        <v>3.79</v>
      </c>
      <c r="R46" s="69">
        <v>35</v>
      </c>
      <c r="S46" s="69"/>
      <c r="T46" s="695"/>
      <c r="U46" s="69">
        <v>4.25</v>
      </c>
      <c r="V46" s="69">
        <v>40</v>
      </c>
      <c r="W46" s="168">
        <f t="shared" si="2"/>
        <v>281</v>
      </c>
      <c r="Y46" s="166"/>
      <c r="Z46" s="166"/>
      <c r="AB46" s="166"/>
    </row>
    <row r="47" spans="1:28" x14ac:dyDescent="0.25">
      <c r="A47" s="167">
        <v>17</v>
      </c>
      <c r="B47" s="99" t="s">
        <v>19</v>
      </c>
      <c r="C47" s="307"/>
      <c r="D47" s="70"/>
      <c r="E47" s="70">
        <v>4.34</v>
      </c>
      <c r="F47" s="725">
        <v>105</v>
      </c>
      <c r="G47" s="633"/>
      <c r="H47" s="70"/>
      <c r="I47" s="70">
        <v>4.2300000000000004</v>
      </c>
      <c r="J47" s="69">
        <v>102</v>
      </c>
      <c r="K47" s="691"/>
      <c r="L47" s="692"/>
      <c r="M47" s="69">
        <v>4.22</v>
      </c>
      <c r="N47" s="69">
        <v>93</v>
      </c>
      <c r="O47" s="693">
        <v>1</v>
      </c>
      <c r="P47" s="694">
        <v>4</v>
      </c>
      <c r="Q47" s="69">
        <v>3.79</v>
      </c>
      <c r="R47" s="69">
        <v>36</v>
      </c>
      <c r="S47" s="69"/>
      <c r="T47" s="695"/>
      <c r="U47" s="69">
        <v>4.25</v>
      </c>
      <c r="V47" s="69">
        <v>40</v>
      </c>
      <c r="W47" s="168">
        <f t="shared" si="2"/>
        <v>376</v>
      </c>
      <c r="Y47" s="166"/>
      <c r="Z47" s="166"/>
      <c r="AB47" s="166"/>
    </row>
    <row r="48" spans="1:28" x14ac:dyDescent="0.25">
      <c r="A48" s="188">
        <v>18</v>
      </c>
      <c r="B48" s="397" t="s">
        <v>20</v>
      </c>
      <c r="C48" s="746"/>
      <c r="D48" s="702"/>
      <c r="E48" s="702">
        <v>4.34</v>
      </c>
      <c r="F48" s="725">
        <v>105</v>
      </c>
      <c r="G48" s="749">
        <v>4</v>
      </c>
      <c r="H48" s="698">
        <v>4.25</v>
      </c>
      <c r="I48" s="69">
        <v>4.2300000000000004</v>
      </c>
      <c r="J48" s="69">
        <v>42</v>
      </c>
      <c r="K48" s="691"/>
      <c r="L48" s="692"/>
      <c r="M48" s="69">
        <v>4.22</v>
      </c>
      <c r="N48" s="69">
        <v>93</v>
      </c>
      <c r="O48" s="693">
        <v>2</v>
      </c>
      <c r="P48" s="694">
        <v>3</v>
      </c>
      <c r="Q48" s="69">
        <v>3.79</v>
      </c>
      <c r="R48" s="69">
        <v>79</v>
      </c>
      <c r="S48" s="69"/>
      <c r="T48" s="695"/>
      <c r="U48" s="69">
        <v>4.25</v>
      </c>
      <c r="V48" s="69">
        <v>40</v>
      </c>
      <c r="W48" s="463">
        <f t="shared" si="2"/>
        <v>359</v>
      </c>
      <c r="Y48" s="166"/>
      <c r="Z48" s="166"/>
      <c r="AB48" s="166"/>
    </row>
    <row r="49" spans="1:28" ht="15.75" thickBot="1" x14ac:dyDescent="0.3">
      <c r="A49" s="188">
        <v>19</v>
      </c>
      <c r="B49" s="397" t="s">
        <v>23</v>
      </c>
      <c r="C49" s="746"/>
      <c r="D49" s="702"/>
      <c r="E49" s="702">
        <v>4.34</v>
      </c>
      <c r="F49" s="725">
        <v>105</v>
      </c>
      <c r="G49" s="749">
        <v>1</v>
      </c>
      <c r="H49" s="698">
        <v>3</v>
      </c>
      <c r="I49" s="701">
        <v>4.2300000000000004</v>
      </c>
      <c r="J49" s="69">
        <v>94</v>
      </c>
      <c r="K49" s="691">
        <v>2</v>
      </c>
      <c r="L49" s="692">
        <v>3</v>
      </c>
      <c r="M49" s="69">
        <v>4.22</v>
      </c>
      <c r="N49" s="69">
        <v>86</v>
      </c>
      <c r="O49" s="693">
        <v>6</v>
      </c>
      <c r="P49" s="694">
        <v>4.33</v>
      </c>
      <c r="Q49" s="69">
        <v>3.79</v>
      </c>
      <c r="R49" s="69">
        <v>10</v>
      </c>
      <c r="S49" s="69"/>
      <c r="T49" s="695"/>
      <c r="U49" s="69">
        <v>4.25</v>
      </c>
      <c r="V49" s="69">
        <v>40</v>
      </c>
      <c r="W49" s="463">
        <f t="shared" si="2"/>
        <v>335</v>
      </c>
      <c r="Y49" s="166"/>
      <c r="Z49" s="166"/>
      <c r="AB49" s="166"/>
    </row>
    <row r="50" spans="1:28" ht="15.75" thickBot="1" x14ac:dyDescent="0.3">
      <c r="A50" s="464"/>
      <c r="B50" s="499" t="s">
        <v>135</v>
      </c>
      <c r="C50" s="682">
        <f>SUM(C51:C68)</f>
        <v>182</v>
      </c>
      <c r="D50" s="512">
        <f>AVERAGE(D51:D68)</f>
        <v>4.2052941176470595</v>
      </c>
      <c r="E50" s="513">
        <v>4.34</v>
      </c>
      <c r="F50" s="514"/>
      <c r="G50" s="513">
        <f>SUM(G51:G68)</f>
        <v>178</v>
      </c>
      <c r="H50" s="512">
        <f>AVERAGE(H51:H68)</f>
        <v>4.1279328236775035</v>
      </c>
      <c r="I50" s="501">
        <v>4.2300000000000004</v>
      </c>
      <c r="J50" s="502"/>
      <c r="K50" s="498">
        <f>SUM(K51:K68)</f>
        <v>144</v>
      </c>
      <c r="L50" s="483">
        <f>AVERAGE(L51:L68)</f>
        <v>3.953503843592395</v>
      </c>
      <c r="M50" s="484">
        <v>4.22</v>
      </c>
      <c r="N50" s="485"/>
      <c r="O50" s="486">
        <f>SUM(O51:O68)</f>
        <v>165</v>
      </c>
      <c r="P50" s="487">
        <f>AVERAGE(P51:P68)</f>
        <v>3.6906666666666665</v>
      </c>
      <c r="Q50" s="488">
        <v>3.79</v>
      </c>
      <c r="R50" s="485"/>
      <c r="S50" s="489">
        <f>SUM(S51:S68)</f>
        <v>66</v>
      </c>
      <c r="T50" s="490">
        <f>AVERAGE(T51:T68)</f>
        <v>4.4777777777777779</v>
      </c>
      <c r="U50" s="491">
        <v>4.25</v>
      </c>
      <c r="V50" s="485"/>
      <c r="W50" s="493"/>
      <c r="Y50" s="166"/>
      <c r="Z50" s="166"/>
      <c r="AB50" s="166"/>
    </row>
    <row r="51" spans="1:28" x14ac:dyDescent="0.25">
      <c r="A51" s="163">
        <v>1</v>
      </c>
      <c r="B51" s="372" t="s">
        <v>97</v>
      </c>
      <c r="C51" s="738">
        <v>1</v>
      </c>
      <c r="D51" s="708">
        <v>5</v>
      </c>
      <c r="E51" s="30">
        <v>4.34</v>
      </c>
      <c r="F51" s="725">
        <v>1</v>
      </c>
      <c r="G51" s="749">
        <v>2</v>
      </c>
      <c r="H51" s="698">
        <v>5</v>
      </c>
      <c r="I51" s="70">
        <v>4.2300000000000004</v>
      </c>
      <c r="J51" s="725">
        <v>2</v>
      </c>
      <c r="K51" s="735">
        <v>1</v>
      </c>
      <c r="L51" s="692">
        <v>2</v>
      </c>
      <c r="M51" s="69">
        <v>4.22</v>
      </c>
      <c r="N51" s="725">
        <v>92</v>
      </c>
      <c r="O51" s="730"/>
      <c r="P51" s="694"/>
      <c r="Q51" s="69">
        <v>3.79</v>
      </c>
      <c r="R51" s="725">
        <v>103</v>
      </c>
      <c r="S51" s="148">
        <v>1</v>
      </c>
      <c r="T51" s="695">
        <v>3</v>
      </c>
      <c r="U51" s="69">
        <v>4.25</v>
      </c>
      <c r="V51" s="725">
        <v>36</v>
      </c>
      <c r="W51" s="164">
        <f t="shared" si="2"/>
        <v>234</v>
      </c>
      <c r="Y51" s="166"/>
      <c r="Z51" s="166"/>
      <c r="AB51" s="166"/>
    </row>
    <row r="52" spans="1:28" x14ac:dyDescent="0.25">
      <c r="A52" s="167">
        <v>2</v>
      </c>
      <c r="B52" s="372" t="s">
        <v>159</v>
      </c>
      <c r="C52" s="738">
        <v>1</v>
      </c>
      <c r="D52" s="698">
        <v>5</v>
      </c>
      <c r="E52" s="69">
        <v>4.34</v>
      </c>
      <c r="F52" s="725">
        <v>2</v>
      </c>
      <c r="G52" s="577"/>
      <c r="H52" s="69"/>
      <c r="I52" s="69">
        <v>4.2300000000000004</v>
      </c>
      <c r="J52" s="725">
        <v>102</v>
      </c>
      <c r="K52" s="735"/>
      <c r="L52" s="692"/>
      <c r="M52" s="69">
        <v>4.22</v>
      </c>
      <c r="N52" s="725">
        <v>93</v>
      </c>
      <c r="O52" s="730"/>
      <c r="P52" s="694"/>
      <c r="Q52" s="69">
        <v>3.79</v>
      </c>
      <c r="R52" s="725">
        <v>103</v>
      </c>
      <c r="S52" s="155"/>
      <c r="T52" s="695"/>
      <c r="U52" s="69">
        <v>4.25</v>
      </c>
      <c r="V52" s="725">
        <v>40</v>
      </c>
      <c r="W52" s="168">
        <f t="shared" si="2"/>
        <v>340</v>
      </c>
      <c r="Y52" s="166"/>
      <c r="Z52" s="166"/>
      <c r="AB52" s="166"/>
    </row>
    <row r="53" spans="1:28" x14ac:dyDescent="0.25">
      <c r="A53" s="167">
        <v>3</v>
      </c>
      <c r="B53" s="372" t="s">
        <v>35</v>
      </c>
      <c r="C53" s="738">
        <v>3</v>
      </c>
      <c r="D53" s="698">
        <v>4.67</v>
      </c>
      <c r="E53" s="30">
        <v>4.34</v>
      </c>
      <c r="F53" s="725">
        <v>8</v>
      </c>
      <c r="G53" s="749">
        <v>5</v>
      </c>
      <c r="H53" s="698">
        <v>4</v>
      </c>
      <c r="I53" s="39">
        <v>4.2300000000000004</v>
      </c>
      <c r="J53" s="725">
        <v>65</v>
      </c>
      <c r="K53" s="735">
        <v>2</v>
      </c>
      <c r="L53" s="692">
        <v>4.5</v>
      </c>
      <c r="M53" s="69">
        <v>4.22</v>
      </c>
      <c r="N53" s="725">
        <v>19</v>
      </c>
      <c r="O53" s="730">
        <v>2</v>
      </c>
      <c r="P53" s="694">
        <v>4</v>
      </c>
      <c r="Q53" s="69">
        <v>3.79</v>
      </c>
      <c r="R53" s="725">
        <v>31</v>
      </c>
      <c r="S53" s="148"/>
      <c r="T53" s="695"/>
      <c r="U53" s="69">
        <v>4.25</v>
      </c>
      <c r="V53" s="725">
        <v>40</v>
      </c>
      <c r="W53" s="168">
        <f t="shared" si="2"/>
        <v>163</v>
      </c>
      <c r="Y53" s="166"/>
      <c r="Z53" s="166"/>
      <c r="AB53" s="166"/>
    </row>
    <row r="54" spans="1:28" x14ac:dyDescent="0.25">
      <c r="A54" s="167">
        <v>4</v>
      </c>
      <c r="B54" s="98" t="s">
        <v>143</v>
      </c>
      <c r="C54" s="738">
        <v>20</v>
      </c>
      <c r="D54" s="698">
        <v>4.5999999999999996</v>
      </c>
      <c r="E54" s="39">
        <v>4.34</v>
      </c>
      <c r="F54" s="739">
        <v>12</v>
      </c>
      <c r="G54" s="749">
        <v>25</v>
      </c>
      <c r="H54" s="698">
        <v>4.8</v>
      </c>
      <c r="I54" s="39">
        <v>4.2300000000000004</v>
      </c>
      <c r="J54" s="739">
        <v>11</v>
      </c>
      <c r="K54" s="735">
        <v>31</v>
      </c>
      <c r="L54" s="692">
        <v>4.5483870967741939</v>
      </c>
      <c r="M54" s="38">
        <v>4.22</v>
      </c>
      <c r="N54" s="725">
        <v>16</v>
      </c>
      <c r="O54" s="731">
        <v>23</v>
      </c>
      <c r="P54" s="705">
        <v>4.6500000000000004</v>
      </c>
      <c r="Q54" s="38">
        <v>3.79</v>
      </c>
      <c r="R54" s="725">
        <v>5</v>
      </c>
      <c r="S54" s="147">
        <v>10</v>
      </c>
      <c r="T54" s="706">
        <v>4.5</v>
      </c>
      <c r="U54" s="38">
        <v>4.25</v>
      </c>
      <c r="V54" s="724">
        <v>14</v>
      </c>
      <c r="W54" s="168">
        <f t="shared" si="2"/>
        <v>58</v>
      </c>
      <c r="Y54" s="166"/>
      <c r="Z54" s="166"/>
      <c r="AB54" s="166"/>
    </row>
    <row r="55" spans="1:28" ht="15" customHeight="1" x14ac:dyDescent="0.25">
      <c r="A55" s="167">
        <v>5</v>
      </c>
      <c r="B55" s="372" t="s">
        <v>98</v>
      </c>
      <c r="C55" s="738">
        <v>46</v>
      </c>
      <c r="D55" s="698">
        <v>4.57</v>
      </c>
      <c r="E55" s="30">
        <v>4.34</v>
      </c>
      <c r="F55" s="725">
        <v>13</v>
      </c>
      <c r="G55" s="749">
        <v>47</v>
      </c>
      <c r="H55" s="698">
        <v>4.3829787234042552</v>
      </c>
      <c r="I55" s="70">
        <v>4.2300000000000004</v>
      </c>
      <c r="J55" s="725">
        <v>31</v>
      </c>
      <c r="K55" s="735">
        <v>27</v>
      </c>
      <c r="L55" s="692">
        <v>4.3703703703703702</v>
      </c>
      <c r="M55" s="69">
        <v>4.22</v>
      </c>
      <c r="N55" s="725">
        <v>24</v>
      </c>
      <c r="O55" s="730">
        <v>45</v>
      </c>
      <c r="P55" s="694">
        <v>4.24</v>
      </c>
      <c r="Q55" s="69">
        <v>3.79</v>
      </c>
      <c r="R55" s="725">
        <v>13</v>
      </c>
      <c r="S55" s="148">
        <v>40</v>
      </c>
      <c r="T55" s="695">
        <v>4.7</v>
      </c>
      <c r="U55" s="69">
        <v>4.25</v>
      </c>
      <c r="V55" s="724">
        <v>11</v>
      </c>
      <c r="W55" s="168">
        <f t="shared" si="2"/>
        <v>92</v>
      </c>
      <c r="Y55" s="166"/>
      <c r="Z55" s="166"/>
      <c r="AB55" s="166"/>
    </row>
    <row r="56" spans="1:28" ht="15" customHeight="1" x14ac:dyDescent="0.25">
      <c r="A56" s="167">
        <v>6</v>
      </c>
      <c r="B56" s="98" t="s">
        <v>129</v>
      </c>
      <c r="C56" s="738">
        <v>15</v>
      </c>
      <c r="D56" s="698">
        <v>4.53</v>
      </c>
      <c r="E56" s="39">
        <v>4.34</v>
      </c>
      <c r="F56" s="725">
        <v>16</v>
      </c>
      <c r="G56" s="749">
        <v>11</v>
      </c>
      <c r="H56" s="708">
        <v>4</v>
      </c>
      <c r="I56" s="39">
        <v>4.2300000000000004</v>
      </c>
      <c r="J56" s="725">
        <v>59</v>
      </c>
      <c r="K56" s="735">
        <v>8</v>
      </c>
      <c r="L56" s="709">
        <v>4.5</v>
      </c>
      <c r="M56" s="69">
        <v>4.22</v>
      </c>
      <c r="N56" s="725">
        <v>17</v>
      </c>
      <c r="O56" s="730">
        <v>4</v>
      </c>
      <c r="P56" s="694">
        <v>4</v>
      </c>
      <c r="Q56" s="69">
        <v>3.79</v>
      </c>
      <c r="R56" s="725">
        <v>27</v>
      </c>
      <c r="S56" s="727">
        <v>1</v>
      </c>
      <c r="T56" s="695">
        <v>5</v>
      </c>
      <c r="U56" s="69">
        <v>4.25</v>
      </c>
      <c r="V56" s="724">
        <v>5</v>
      </c>
      <c r="W56" s="168">
        <f t="shared" si="2"/>
        <v>124</v>
      </c>
      <c r="Y56" s="166"/>
      <c r="Z56" s="166"/>
      <c r="AB56" s="166"/>
    </row>
    <row r="57" spans="1:28" x14ac:dyDescent="0.25">
      <c r="A57" s="167">
        <v>7</v>
      </c>
      <c r="B57" s="99" t="s">
        <v>142</v>
      </c>
      <c r="C57" s="738">
        <v>2</v>
      </c>
      <c r="D57" s="698">
        <v>4.5</v>
      </c>
      <c r="E57" s="70">
        <v>4.34</v>
      </c>
      <c r="F57" s="725">
        <v>26</v>
      </c>
      <c r="G57" s="633"/>
      <c r="H57" s="70"/>
      <c r="I57" s="70">
        <v>4.2300000000000004</v>
      </c>
      <c r="J57" s="725">
        <v>102</v>
      </c>
      <c r="K57" s="735">
        <v>4</v>
      </c>
      <c r="L57" s="692">
        <v>4.25</v>
      </c>
      <c r="M57" s="69">
        <v>4.22</v>
      </c>
      <c r="N57" s="725">
        <v>30</v>
      </c>
      <c r="O57" s="730">
        <v>4</v>
      </c>
      <c r="P57" s="694">
        <v>4</v>
      </c>
      <c r="Q57" s="69">
        <v>3.79</v>
      </c>
      <c r="R57" s="725">
        <v>28</v>
      </c>
      <c r="S57" s="148">
        <v>1</v>
      </c>
      <c r="T57" s="695">
        <v>5</v>
      </c>
      <c r="U57" s="69">
        <v>4.25</v>
      </c>
      <c r="V57" s="724">
        <v>4</v>
      </c>
      <c r="W57" s="168">
        <f t="shared" si="2"/>
        <v>190</v>
      </c>
      <c r="Y57" s="166"/>
      <c r="Z57" s="166"/>
      <c r="AB57" s="166"/>
    </row>
    <row r="58" spans="1:28" x14ac:dyDescent="0.25">
      <c r="A58" s="167">
        <v>8</v>
      </c>
      <c r="B58" s="372" t="s">
        <v>96</v>
      </c>
      <c r="C58" s="738">
        <v>58</v>
      </c>
      <c r="D58" s="698">
        <v>4.45</v>
      </c>
      <c r="E58" s="30">
        <v>4.34</v>
      </c>
      <c r="F58" s="725">
        <v>35</v>
      </c>
      <c r="G58" s="749">
        <v>36</v>
      </c>
      <c r="H58" s="698">
        <v>4.5277777777777777</v>
      </c>
      <c r="I58" s="70">
        <v>4.2300000000000004</v>
      </c>
      <c r="J58" s="725">
        <v>16</v>
      </c>
      <c r="K58" s="735">
        <v>34</v>
      </c>
      <c r="L58" s="692">
        <v>4.2941176470588234</v>
      </c>
      <c r="M58" s="69">
        <v>4.22</v>
      </c>
      <c r="N58" s="725">
        <v>26</v>
      </c>
      <c r="O58" s="730">
        <v>23</v>
      </c>
      <c r="P58" s="694">
        <v>3.96</v>
      </c>
      <c r="Q58" s="69">
        <v>3.79</v>
      </c>
      <c r="R58" s="725">
        <v>38</v>
      </c>
      <c r="S58" s="148">
        <v>8</v>
      </c>
      <c r="T58" s="695">
        <v>4.0999999999999996</v>
      </c>
      <c r="U58" s="69">
        <v>4.25</v>
      </c>
      <c r="V58" s="725">
        <v>24</v>
      </c>
      <c r="W58" s="168">
        <f t="shared" si="2"/>
        <v>139</v>
      </c>
      <c r="Y58" s="166"/>
      <c r="Z58" s="166"/>
      <c r="AB58" s="166"/>
    </row>
    <row r="59" spans="1:28" x14ac:dyDescent="0.25">
      <c r="A59" s="167">
        <v>9</v>
      </c>
      <c r="B59" s="372" t="s">
        <v>36</v>
      </c>
      <c r="C59" s="738">
        <v>9</v>
      </c>
      <c r="D59" s="698">
        <v>4.4400000000000004</v>
      </c>
      <c r="E59" s="30">
        <v>4.34</v>
      </c>
      <c r="F59" s="725">
        <v>37</v>
      </c>
      <c r="G59" s="749">
        <v>11</v>
      </c>
      <c r="H59" s="698">
        <v>4.3636363636363633</v>
      </c>
      <c r="I59" s="70">
        <v>4.2300000000000004</v>
      </c>
      <c r="J59" s="725">
        <v>34</v>
      </c>
      <c r="K59" s="735">
        <v>5</v>
      </c>
      <c r="L59" s="692">
        <v>3.8</v>
      </c>
      <c r="M59" s="69">
        <v>4.22</v>
      </c>
      <c r="N59" s="725">
        <v>68</v>
      </c>
      <c r="O59" s="732">
        <v>7</v>
      </c>
      <c r="P59" s="694">
        <v>4.1399999999999997</v>
      </c>
      <c r="Q59" s="69">
        <v>3.79</v>
      </c>
      <c r="R59" s="725">
        <v>17</v>
      </c>
      <c r="S59" s="148">
        <v>1</v>
      </c>
      <c r="T59" s="695">
        <v>5</v>
      </c>
      <c r="U59" s="69">
        <v>4.25</v>
      </c>
      <c r="V59" s="724">
        <v>6</v>
      </c>
      <c r="W59" s="168">
        <f t="shared" si="2"/>
        <v>162</v>
      </c>
      <c r="Y59" s="166"/>
      <c r="Z59" s="166"/>
      <c r="AB59" s="166"/>
    </row>
    <row r="60" spans="1:28" x14ac:dyDescent="0.25">
      <c r="A60" s="167">
        <v>10</v>
      </c>
      <c r="B60" s="372" t="s">
        <v>29</v>
      </c>
      <c r="C60" s="738">
        <v>13</v>
      </c>
      <c r="D60" s="698">
        <v>4.2300000000000004</v>
      </c>
      <c r="E60" s="30">
        <v>4.34</v>
      </c>
      <c r="F60" s="725">
        <v>53</v>
      </c>
      <c r="G60" s="749">
        <v>17</v>
      </c>
      <c r="H60" s="698">
        <v>4</v>
      </c>
      <c r="I60" s="70">
        <v>4.2300000000000004</v>
      </c>
      <c r="J60" s="725">
        <v>58</v>
      </c>
      <c r="K60" s="735">
        <v>14</v>
      </c>
      <c r="L60" s="692">
        <v>3.9285714285714284</v>
      </c>
      <c r="M60" s="69">
        <v>4.22</v>
      </c>
      <c r="N60" s="725">
        <v>66</v>
      </c>
      <c r="O60" s="730">
        <v>25</v>
      </c>
      <c r="P60" s="694">
        <v>3.68</v>
      </c>
      <c r="Q60" s="69">
        <v>3.79</v>
      </c>
      <c r="R60" s="725">
        <v>47</v>
      </c>
      <c r="S60" s="148">
        <v>2</v>
      </c>
      <c r="T60" s="695">
        <v>4.5</v>
      </c>
      <c r="U60" s="69">
        <v>4.25</v>
      </c>
      <c r="V60" s="724">
        <v>17</v>
      </c>
      <c r="W60" s="168">
        <f t="shared" si="2"/>
        <v>241</v>
      </c>
      <c r="Y60" s="166"/>
      <c r="Z60" s="166"/>
      <c r="AB60" s="166"/>
    </row>
    <row r="61" spans="1:28" x14ac:dyDescent="0.25">
      <c r="A61" s="167">
        <v>11</v>
      </c>
      <c r="B61" s="372" t="s">
        <v>32</v>
      </c>
      <c r="C61" s="742">
        <v>4</v>
      </c>
      <c r="D61" s="707">
        <v>4</v>
      </c>
      <c r="E61" s="30">
        <v>4.34</v>
      </c>
      <c r="F61" s="725">
        <v>71</v>
      </c>
      <c r="G61" s="749">
        <v>6</v>
      </c>
      <c r="H61" s="698">
        <v>4.666666666666667</v>
      </c>
      <c r="I61" s="70">
        <v>4.2300000000000004</v>
      </c>
      <c r="J61" s="725">
        <v>12</v>
      </c>
      <c r="K61" s="735">
        <v>3</v>
      </c>
      <c r="L61" s="692">
        <v>4</v>
      </c>
      <c r="M61" s="69">
        <v>4.22</v>
      </c>
      <c r="N61" s="725">
        <v>54</v>
      </c>
      <c r="O61" s="730">
        <v>7</v>
      </c>
      <c r="P61" s="694">
        <v>3.29</v>
      </c>
      <c r="Q61" s="69">
        <v>3.79</v>
      </c>
      <c r="R61" s="725">
        <v>68</v>
      </c>
      <c r="S61" s="148"/>
      <c r="T61" s="695"/>
      <c r="U61" s="69">
        <v>4.25</v>
      </c>
      <c r="V61" s="725">
        <v>40</v>
      </c>
      <c r="W61" s="168">
        <f t="shared" si="2"/>
        <v>245</v>
      </c>
      <c r="Y61" s="166"/>
      <c r="Z61" s="166"/>
      <c r="AB61" s="166"/>
    </row>
    <row r="62" spans="1:28" x14ac:dyDescent="0.25">
      <c r="A62" s="167">
        <v>12</v>
      </c>
      <c r="B62" s="372" t="s">
        <v>31</v>
      </c>
      <c r="C62" s="738">
        <v>4</v>
      </c>
      <c r="D62" s="698">
        <v>4</v>
      </c>
      <c r="E62" s="30">
        <v>4.34</v>
      </c>
      <c r="F62" s="725">
        <v>70</v>
      </c>
      <c r="G62" s="749">
        <v>8</v>
      </c>
      <c r="H62" s="698">
        <v>4.25</v>
      </c>
      <c r="I62" s="70">
        <v>4.2300000000000004</v>
      </c>
      <c r="J62" s="725">
        <v>40</v>
      </c>
      <c r="K62" s="735">
        <v>9</v>
      </c>
      <c r="L62" s="692">
        <v>4.1111111111111107</v>
      </c>
      <c r="M62" s="69">
        <v>4.22</v>
      </c>
      <c r="N62" s="725">
        <v>44</v>
      </c>
      <c r="O62" s="730">
        <v>7</v>
      </c>
      <c r="P62" s="694">
        <v>2.71</v>
      </c>
      <c r="Q62" s="69">
        <v>3.79</v>
      </c>
      <c r="R62" s="725">
        <v>93</v>
      </c>
      <c r="S62" s="148">
        <v>2</v>
      </c>
      <c r="T62" s="695">
        <v>4.5</v>
      </c>
      <c r="U62" s="69">
        <v>4.25</v>
      </c>
      <c r="V62" s="724">
        <v>18</v>
      </c>
      <c r="W62" s="168">
        <f t="shared" si="2"/>
        <v>265</v>
      </c>
      <c r="Y62" s="166"/>
      <c r="Z62" s="166"/>
      <c r="AB62" s="166"/>
    </row>
    <row r="63" spans="1:28" x14ac:dyDescent="0.25">
      <c r="A63" s="167">
        <v>13</v>
      </c>
      <c r="B63" s="99" t="s">
        <v>30</v>
      </c>
      <c r="C63" s="738">
        <v>1</v>
      </c>
      <c r="D63" s="698">
        <v>4</v>
      </c>
      <c r="E63" s="70">
        <v>4.34</v>
      </c>
      <c r="F63" s="725">
        <v>79</v>
      </c>
      <c r="G63" s="633"/>
      <c r="H63" s="70"/>
      <c r="I63" s="70">
        <v>4.2300000000000004</v>
      </c>
      <c r="J63" s="725">
        <v>102</v>
      </c>
      <c r="K63" s="735"/>
      <c r="L63" s="692"/>
      <c r="M63" s="69">
        <v>4.22</v>
      </c>
      <c r="N63" s="725">
        <v>93</v>
      </c>
      <c r="O63" s="730">
        <v>2</v>
      </c>
      <c r="P63" s="694">
        <v>3.5</v>
      </c>
      <c r="Q63" s="69">
        <v>3.79</v>
      </c>
      <c r="R63" s="725">
        <v>58</v>
      </c>
      <c r="S63" s="148"/>
      <c r="T63" s="695"/>
      <c r="U63" s="69">
        <v>4.25</v>
      </c>
      <c r="V63" s="725">
        <v>40</v>
      </c>
      <c r="W63" s="168">
        <f t="shared" si="2"/>
        <v>372</v>
      </c>
      <c r="Y63" s="166"/>
      <c r="Z63" s="166"/>
      <c r="AB63" s="166"/>
    </row>
    <row r="64" spans="1:28" x14ac:dyDescent="0.25">
      <c r="A64" s="167">
        <v>14</v>
      </c>
      <c r="B64" s="99" t="s">
        <v>99</v>
      </c>
      <c r="C64" s="738">
        <v>1</v>
      </c>
      <c r="D64" s="698">
        <v>4</v>
      </c>
      <c r="E64" s="70">
        <v>4.34</v>
      </c>
      <c r="F64" s="725">
        <v>80</v>
      </c>
      <c r="G64" s="633"/>
      <c r="H64" s="70"/>
      <c r="I64" s="70">
        <v>4.2300000000000004</v>
      </c>
      <c r="J64" s="725">
        <v>102</v>
      </c>
      <c r="K64" s="735">
        <v>1</v>
      </c>
      <c r="L64" s="692">
        <v>4</v>
      </c>
      <c r="M64" s="69">
        <v>4.22</v>
      </c>
      <c r="N64" s="725">
        <v>63</v>
      </c>
      <c r="O64" s="730"/>
      <c r="P64" s="694"/>
      <c r="Q64" s="69">
        <v>3.79</v>
      </c>
      <c r="R64" s="725">
        <v>103</v>
      </c>
      <c r="S64" s="148"/>
      <c r="T64" s="695"/>
      <c r="U64" s="69">
        <v>4.25</v>
      </c>
      <c r="V64" s="725">
        <v>40</v>
      </c>
      <c r="W64" s="168">
        <f t="shared" si="2"/>
        <v>388</v>
      </c>
      <c r="Y64" s="166"/>
      <c r="Z64" s="166"/>
      <c r="AB64" s="166"/>
    </row>
    <row r="65" spans="1:28" x14ac:dyDescent="0.25">
      <c r="A65" s="167">
        <v>15</v>
      </c>
      <c r="B65" s="407" t="s">
        <v>152</v>
      </c>
      <c r="C65" s="738">
        <v>2</v>
      </c>
      <c r="D65" s="698">
        <v>3.5</v>
      </c>
      <c r="E65" s="538">
        <v>4.34</v>
      </c>
      <c r="F65" s="725">
        <v>95</v>
      </c>
      <c r="G65" s="753">
        <v>1</v>
      </c>
      <c r="H65" s="707">
        <v>3</v>
      </c>
      <c r="I65" s="70">
        <v>4.2300000000000004</v>
      </c>
      <c r="J65" s="725">
        <v>97</v>
      </c>
      <c r="K65" s="735"/>
      <c r="L65" s="692"/>
      <c r="M65" s="69">
        <v>4.22</v>
      </c>
      <c r="N65" s="725">
        <v>93</v>
      </c>
      <c r="O65" s="730">
        <v>3</v>
      </c>
      <c r="P65" s="694">
        <v>3.33</v>
      </c>
      <c r="Q65" s="69">
        <v>3.79</v>
      </c>
      <c r="R65" s="725">
        <v>66</v>
      </c>
      <c r="S65" s="148"/>
      <c r="T65" s="695"/>
      <c r="U65" s="69">
        <v>4.25</v>
      </c>
      <c r="V65" s="725">
        <v>40</v>
      </c>
      <c r="W65" s="168">
        <f t="shared" si="2"/>
        <v>391</v>
      </c>
      <c r="Y65" s="166"/>
      <c r="Z65" s="166"/>
      <c r="AB65" s="166"/>
    </row>
    <row r="66" spans="1:28" x14ac:dyDescent="0.25">
      <c r="A66" s="167">
        <v>16</v>
      </c>
      <c r="B66" s="372" t="s">
        <v>34</v>
      </c>
      <c r="C66" s="738">
        <v>1</v>
      </c>
      <c r="D66" s="698">
        <v>3</v>
      </c>
      <c r="E66" s="30">
        <v>4.34</v>
      </c>
      <c r="F66" s="725">
        <v>101</v>
      </c>
      <c r="G66" s="749">
        <v>5</v>
      </c>
      <c r="H66" s="698">
        <v>3.8</v>
      </c>
      <c r="I66" s="70">
        <v>4.2300000000000004</v>
      </c>
      <c r="J66" s="725">
        <v>81</v>
      </c>
      <c r="K66" s="735">
        <v>3</v>
      </c>
      <c r="L66" s="692">
        <v>4</v>
      </c>
      <c r="M66" s="69">
        <v>4.22</v>
      </c>
      <c r="N66" s="725">
        <v>55</v>
      </c>
      <c r="O66" s="730">
        <v>3</v>
      </c>
      <c r="P66" s="694">
        <v>4</v>
      </c>
      <c r="Q66" s="69">
        <v>3.79</v>
      </c>
      <c r="R66" s="725">
        <v>29</v>
      </c>
      <c r="S66" s="148"/>
      <c r="T66" s="695"/>
      <c r="U66" s="69">
        <v>4.25</v>
      </c>
      <c r="V66" s="725">
        <v>40</v>
      </c>
      <c r="W66" s="168">
        <f t="shared" si="2"/>
        <v>306</v>
      </c>
      <c r="Y66" s="166"/>
      <c r="Z66" s="166"/>
      <c r="AB66" s="166"/>
    </row>
    <row r="67" spans="1:28" x14ac:dyDescent="0.25">
      <c r="A67" s="188">
        <v>17</v>
      </c>
      <c r="B67" s="372" t="s">
        <v>100</v>
      </c>
      <c r="C67" s="738">
        <v>1</v>
      </c>
      <c r="D67" s="698">
        <v>3</v>
      </c>
      <c r="E67" s="30">
        <v>4.34</v>
      </c>
      <c r="F67" s="725">
        <v>102</v>
      </c>
      <c r="G67" s="749">
        <v>3</v>
      </c>
      <c r="H67" s="698">
        <v>4</v>
      </c>
      <c r="I67" s="70">
        <v>4.2300000000000004</v>
      </c>
      <c r="J67" s="725">
        <v>69</v>
      </c>
      <c r="K67" s="735">
        <v>1</v>
      </c>
      <c r="L67" s="692">
        <v>4</v>
      </c>
      <c r="M67" s="69">
        <v>4.22</v>
      </c>
      <c r="N67" s="725">
        <v>64</v>
      </c>
      <c r="O67" s="730">
        <v>7</v>
      </c>
      <c r="P67" s="694">
        <v>2.86</v>
      </c>
      <c r="Q67" s="69">
        <v>3.79</v>
      </c>
      <c r="R67" s="725">
        <v>90</v>
      </c>
      <c r="S67" s="148"/>
      <c r="T67" s="695"/>
      <c r="U67" s="69">
        <v>4.25</v>
      </c>
      <c r="V67" s="725">
        <v>40</v>
      </c>
      <c r="W67" s="463">
        <f t="shared" si="2"/>
        <v>365</v>
      </c>
      <c r="Y67" s="166"/>
      <c r="Z67" s="166"/>
      <c r="AB67" s="166"/>
    </row>
    <row r="68" spans="1:28" ht="15.75" thickBot="1" x14ac:dyDescent="0.3">
      <c r="A68" s="188">
        <v>18</v>
      </c>
      <c r="B68" s="372" t="s">
        <v>33</v>
      </c>
      <c r="C68" s="646"/>
      <c r="D68" s="30"/>
      <c r="E68" s="30">
        <v>4.34</v>
      </c>
      <c r="F68" s="725">
        <v>105</v>
      </c>
      <c r="G68" s="749">
        <v>1</v>
      </c>
      <c r="H68" s="698">
        <v>3</v>
      </c>
      <c r="I68" s="70">
        <v>4.2300000000000004</v>
      </c>
      <c r="J68" s="725">
        <v>96</v>
      </c>
      <c r="K68" s="735">
        <v>1</v>
      </c>
      <c r="L68" s="692">
        <v>3</v>
      </c>
      <c r="M68" s="69">
        <v>4.22</v>
      </c>
      <c r="N68" s="725">
        <v>89</v>
      </c>
      <c r="O68" s="730">
        <v>3</v>
      </c>
      <c r="P68" s="694">
        <v>3</v>
      </c>
      <c r="Q68" s="69">
        <v>3.79</v>
      </c>
      <c r="R68" s="725">
        <v>78</v>
      </c>
      <c r="S68" s="148"/>
      <c r="T68" s="695"/>
      <c r="U68" s="69">
        <v>4.25</v>
      </c>
      <c r="V68" s="725">
        <v>40</v>
      </c>
      <c r="W68" s="463">
        <f t="shared" si="2"/>
        <v>408</v>
      </c>
      <c r="Y68" s="166"/>
      <c r="Z68" s="166"/>
      <c r="AB68" s="166"/>
    </row>
    <row r="69" spans="1:28" ht="15.75" thickBot="1" x14ac:dyDescent="0.3">
      <c r="A69" s="464"/>
      <c r="B69" s="494" t="s">
        <v>134</v>
      </c>
      <c r="C69" s="681">
        <f>SUM(C70:C85)</f>
        <v>87</v>
      </c>
      <c r="D69" s="516">
        <f>AVERAGE(D70:D85)</f>
        <v>4.3171428571428567</v>
      </c>
      <c r="E69" s="503">
        <v>4.34</v>
      </c>
      <c r="F69" s="504"/>
      <c r="G69" s="503">
        <f>SUM(G70:G85)</f>
        <v>67</v>
      </c>
      <c r="H69" s="516">
        <f>AVERAGE(H70:H85)</f>
        <v>4.3353823953823962</v>
      </c>
      <c r="I69" s="496">
        <v>4.2300000000000004</v>
      </c>
      <c r="J69" s="497"/>
      <c r="K69" s="498">
        <f>SUM(K70:K85)</f>
        <v>60</v>
      </c>
      <c r="L69" s="483">
        <f>AVERAGE(L70:L85)</f>
        <v>4.2146825396825394</v>
      </c>
      <c r="M69" s="484">
        <v>4.22</v>
      </c>
      <c r="N69" s="485"/>
      <c r="O69" s="486">
        <f>SUM(O70:O85)</f>
        <v>50</v>
      </c>
      <c r="P69" s="487">
        <f>AVERAGE(P70:P85)</f>
        <v>3.5783333333333331</v>
      </c>
      <c r="Q69" s="488">
        <v>3.79</v>
      </c>
      <c r="R69" s="485"/>
      <c r="S69" s="489">
        <f>SUM(S70:S85)</f>
        <v>3</v>
      </c>
      <c r="T69" s="490">
        <f>AVERAGE(T70:T85)</f>
        <v>3.6666666666666665</v>
      </c>
      <c r="U69" s="491">
        <v>4.25</v>
      </c>
      <c r="V69" s="485"/>
      <c r="W69" s="493"/>
      <c r="Y69" s="166"/>
      <c r="Z69" s="166"/>
      <c r="AB69" s="166"/>
    </row>
    <row r="70" spans="1:28" x14ac:dyDescent="0.25">
      <c r="A70" s="173">
        <v>1</v>
      </c>
      <c r="B70" s="372" t="s">
        <v>102</v>
      </c>
      <c r="C70" s="738">
        <v>21</v>
      </c>
      <c r="D70" s="698">
        <v>4.57</v>
      </c>
      <c r="E70" s="30">
        <v>4.34</v>
      </c>
      <c r="F70" s="725">
        <v>14</v>
      </c>
      <c r="G70" s="749">
        <v>11</v>
      </c>
      <c r="H70" s="698">
        <v>4.4545454545454541</v>
      </c>
      <c r="I70" s="70">
        <v>4.2300000000000004</v>
      </c>
      <c r="J70" s="725">
        <v>27</v>
      </c>
      <c r="K70" s="735">
        <v>9</v>
      </c>
      <c r="L70" s="692">
        <v>4</v>
      </c>
      <c r="M70" s="69">
        <v>4.22</v>
      </c>
      <c r="N70" s="725">
        <v>49</v>
      </c>
      <c r="O70" s="307">
        <v>7</v>
      </c>
      <c r="P70" s="694">
        <v>3.29</v>
      </c>
      <c r="Q70" s="69">
        <v>3.79</v>
      </c>
      <c r="R70" s="725">
        <v>69</v>
      </c>
      <c r="S70" s="155">
        <v>1</v>
      </c>
      <c r="T70" s="695">
        <v>5</v>
      </c>
      <c r="U70" s="69">
        <v>4.25</v>
      </c>
      <c r="V70" s="724">
        <v>8</v>
      </c>
      <c r="W70" s="520">
        <f t="shared" si="2"/>
        <v>167</v>
      </c>
      <c r="Y70" s="166"/>
      <c r="Z70" s="166"/>
      <c r="AB70" s="166"/>
    </row>
    <row r="71" spans="1:28" x14ac:dyDescent="0.25">
      <c r="A71" s="167">
        <v>2</v>
      </c>
      <c r="B71" s="372" t="s">
        <v>103</v>
      </c>
      <c r="C71" s="738">
        <v>15</v>
      </c>
      <c r="D71" s="698">
        <v>4.53</v>
      </c>
      <c r="E71" s="30">
        <v>4.34</v>
      </c>
      <c r="F71" s="725">
        <v>17</v>
      </c>
      <c r="G71" s="749">
        <v>9</v>
      </c>
      <c r="H71" s="698">
        <v>4.333333333333333</v>
      </c>
      <c r="I71" s="39">
        <v>4.2300000000000004</v>
      </c>
      <c r="J71" s="725">
        <v>35</v>
      </c>
      <c r="K71" s="735">
        <v>8</v>
      </c>
      <c r="L71" s="692">
        <v>4.625</v>
      </c>
      <c r="M71" s="69">
        <v>4.22</v>
      </c>
      <c r="N71" s="725">
        <v>13</v>
      </c>
      <c r="O71" s="307">
        <v>2</v>
      </c>
      <c r="P71" s="694">
        <v>4</v>
      </c>
      <c r="Q71" s="69">
        <v>3.79</v>
      </c>
      <c r="R71" s="725">
        <v>30</v>
      </c>
      <c r="S71" s="155"/>
      <c r="T71" s="695"/>
      <c r="U71" s="69">
        <v>4.25</v>
      </c>
      <c r="V71" s="725">
        <v>40</v>
      </c>
      <c r="W71" s="168">
        <f t="shared" si="2"/>
        <v>135</v>
      </c>
      <c r="Y71" s="166"/>
      <c r="Z71" s="166"/>
      <c r="AB71" s="166"/>
    </row>
    <row r="72" spans="1:28" x14ac:dyDescent="0.25">
      <c r="A72" s="167">
        <v>3</v>
      </c>
      <c r="B72" s="372" t="s">
        <v>104</v>
      </c>
      <c r="C72" s="738">
        <v>4</v>
      </c>
      <c r="D72" s="698">
        <v>4.5</v>
      </c>
      <c r="E72" s="30">
        <v>4.34</v>
      </c>
      <c r="F72" s="725">
        <v>24</v>
      </c>
      <c r="G72" s="749">
        <v>2</v>
      </c>
      <c r="H72" s="698">
        <v>5</v>
      </c>
      <c r="I72" s="70">
        <v>4.2300000000000004</v>
      </c>
      <c r="J72" s="725">
        <v>3</v>
      </c>
      <c r="K72" s="735">
        <v>3</v>
      </c>
      <c r="L72" s="692">
        <v>4</v>
      </c>
      <c r="M72" s="69">
        <v>4.22</v>
      </c>
      <c r="N72" s="725">
        <v>56</v>
      </c>
      <c r="O72" s="307">
        <v>2</v>
      </c>
      <c r="P72" s="694">
        <v>3</v>
      </c>
      <c r="Q72" s="69">
        <v>3.79</v>
      </c>
      <c r="R72" s="725">
        <v>80</v>
      </c>
      <c r="S72" s="155"/>
      <c r="T72" s="695"/>
      <c r="U72" s="69">
        <v>4.25</v>
      </c>
      <c r="V72" s="725">
        <v>40</v>
      </c>
      <c r="W72" s="168">
        <f t="shared" si="2"/>
        <v>203</v>
      </c>
      <c r="Y72" s="166"/>
      <c r="Z72" s="166"/>
      <c r="AB72" s="166"/>
    </row>
    <row r="73" spans="1:28" x14ac:dyDescent="0.25">
      <c r="A73" s="167">
        <v>4</v>
      </c>
      <c r="B73" s="372" t="s">
        <v>105</v>
      </c>
      <c r="C73" s="738">
        <v>2</v>
      </c>
      <c r="D73" s="698">
        <v>4.5</v>
      </c>
      <c r="E73" s="30">
        <v>4.34</v>
      </c>
      <c r="F73" s="725">
        <v>27</v>
      </c>
      <c r="G73" s="749">
        <v>1</v>
      </c>
      <c r="H73" s="698">
        <v>5</v>
      </c>
      <c r="I73" s="70">
        <v>4.2300000000000004</v>
      </c>
      <c r="J73" s="725">
        <v>9</v>
      </c>
      <c r="K73" s="735">
        <v>1</v>
      </c>
      <c r="L73" s="692">
        <v>4</v>
      </c>
      <c r="M73" s="69">
        <v>4.22</v>
      </c>
      <c r="N73" s="725">
        <v>65</v>
      </c>
      <c r="O73" s="307"/>
      <c r="P73" s="694"/>
      <c r="Q73" s="69">
        <v>3.79</v>
      </c>
      <c r="R73" s="725">
        <v>103</v>
      </c>
      <c r="S73" s="155"/>
      <c r="T73" s="695"/>
      <c r="U73" s="69">
        <v>4.25</v>
      </c>
      <c r="V73" s="725">
        <v>40</v>
      </c>
      <c r="W73" s="168">
        <f t="shared" si="2"/>
        <v>244</v>
      </c>
      <c r="Y73" s="166"/>
      <c r="Z73" s="166"/>
      <c r="AB73" s="166"/>
    </row>
    <row r="74" spans="1:28" x14ac:dyDescent="0.25">
      <c r="A74" s="167">
        <v>5</v>
      </c>
      <c r="B74" s="372" t="s">
        <v>72</v>
      </c>
      <c r="C74" s="738">
        <v>6</v>
      </c>
      <c r="D74" s="698">
        <v>4.5</v>
      </c>
      <c r="E74" s="30">
        <v>4.34</v>
      </c>
      <c r="F74" s="725">
        <v>21</v>
      </c>
      <c r="G74" s="749">
        <v>2</v>
      </c>
      <c r="H74" s="698">
        <v>5</v>
      </c>
      <c r="I74" s="70">
        <v>4.2300000000000004</v>
      </c>
      <c r="J74" s="725">
        <v>4</v>
      </c>
      <c r="K74" s="735">
        <v>6</v>
      </c>
      <c r="L74" s="692">
        <v>4</v>
      </c>
      <c r="M74" s="69">
        <v>4.22</v>
      </c>
      <c r="N74" s="725">
        <v>51</v>
      </c>
      <c r="O74" s="307"/>
      <c r="P74" s="694"/>
      <c r="Q74" s="69">
        <v>3.79</v>
      </c>
      <c r="R74" s="725">
        <v>103</v>
      </c>
      <c r="S74" s="155"/>
      <c r="T74" s="695"/>
      <c r="U74" s="69">
        <v>4.25</v>
      </c>
      <c r="V74" s="725">
        <v>40</v>
      </c>
      <c r="W74" s="168">
        <f t="shared" si="2"/>
        <v>219</v>
      </c>
      <c r="Y74" s="166"/>
      <c r="Z74" s="166"/>
      <c r="AB74" s="166"/>
    </row>
    <row r="75" spans="1:28" x14ac:dyDescent="0.25">
      <c r="A75" s="167">
        <v>6</v>
      </c>
      <c r="B75" s="397" t="s">
        <v>111</v>
      </c>
      <c r="C75" s="738">
        <v>6</v>
      </c>
      <c r="D75" s="698">
        <v>4.5</v>
      </c>
      <c r="E75" s="702">
        <v>4.34</v>
      </c>
      <c r="F75" s="725">
        <v>22</v>
      </c>
      <c r="G75" s="749">
        <v>10</v>
      </c>
      <c r="H75" s="698">
        <v>4.5</v>
      </c>
      <c r="I75" s="701">
        <v>4.2300000000000004</v>
      </c>
      <c r="J75" s="725">
        <v>19</v>
      </c>
      <c r="K75" s="735">
        <v>4</v>
      </c>
      <c r="L75" s="692">
        <v>4.5</v>
      </c>
      <c r="M75" s="69">
        <v>4.22</v>
      </c>
      <c r="N75" s="725">
        <v>18</v>
      </c>
      <c r="O75" s="307">
        <v>2</v>
      </c>
      <c r="P75" s="694">
        <v>3</v>
      </c>
      <c r="Q75" s="69">
        <v>3.79</v>
      </c>
      <c r="R75" s="725">
        <v>81</v>
      </c>
      <c r="S75" s="155"/>
      <c r="T75" s="695"/>
      <c r="U75" s="69">
        <v>4.25</v>
      </c>
      <c r="V75" s="725">
        <v>40</v>
      </c>
      <c r="W75" s="168">
        <f t="shared" si="2"/>
        <v>180</v>
      </c>
      <c r="Y75" s="166"/>
      <c r="Z75" s="166"/>
      <c r="AB75" s="166"/>
    </row>
    <row r="76" spans="1:28" x14ac:dyDescent="0.25">
      <c r="A76" s="167">
        <v>7</v>
      </c>
      <c r="B76" s="372" t="s">
        <v>101</v>
      </c>
      <c r="C76" s="738">
        <v>2</v>
      </c>
      <c r="D76" s="698">
        <v>4.5</v>
      </c>
      <c r="E76" s="30">
        <v>4.34</v>
      </c>
      <c r="F76" s="725">
        <v>28</v>
      </c>
      <c r="G76" s="749">
        <v>4</v>
      </c>
      <c r="H76" s="698">
        <v>4.25</v>
      </c>
      <c r="I76" s="39">
        <v>4.2300000000000004</v>
      </c>
      <c r="J76" s="725">
        <v>44</v>
      </c>
      <c r="K76" s="735">
        <v>1</v>
      </c>
      <c r="L76" s="692">
        <v>5</v>
      </c>
      <c r="M76" s="69">
        <v>4.22</v>
      </c>
      <c r="N76" s="725">
        <v>4</v>
      </c>
      <c r="O76" s="307">
        <v>6</v>
      </c>
      <c r="P76" s="694">
        <v>3.17</v>
      </c>
      <c r="Q76" s="69">
        <v>3.79</v>
      </c>
      <c r="R76" s="725">
        <v>73</v>
      </c>
      <c r="S76" s="155"/>
      <c r="T76" s="695"/>
      <c r="U76" s="69">
        <v>4.25</v>
      </c>
      <c r="V76" s="725">
        <v>40</v>
      </c>
      <c r="W76" s="168">
        <f t="shared" si="2"/>
        <v>189</v>
      </c>
      <c r="Y76" s="166"/>
      <c r="Z76" s="166"/>
      <c r="AB76" s="166"/>
    </row>
    <row r="77" spans="1:28" x14ac:dyDescent="0.25">
      <c r="A77" s="167">
        <v>8</v>
      </c>
      <c r="B77" s="372" t="s">
        <v>41</v>
      </c>
      <c r="C77" s="738">
        <v>2</v>
      </c>
      <c r="D77" s="698">
        <v>4.5</v>
      </c>
      <c r="E77" s="30">
        <v>4.34</v>
      </c>
      <c r="F77" s="725">
        <v>29</v>
      </c>
      <c r="G77" s="749">
        <v>5</v>
      </c>
      <c r="H77" s="698">
        <v>3.6</v>
      </c>
      <c r="I77" s="70">
        <v>4.2300000000000004</v>
      </c>
      <c r="J77" s="725">
        <v>84</v>
      </c>
      <c r="K77" s="735">
        <v>2</v>
      </c>
      <c r="L77" s="692">
        <v>3.5</v>
      </c>
      <c r="M77" s="69">
        <v>4.22</v>
      </c>
      <c r="N77" s="725">
        <v>78</v>
      </c>
      <c r="O77" s="307">
        <v>2</v>
      </c>
      <c r="P77" s="694">
        <v>3.5</v>
      </c>
      <c r="Q77" s="69">
        <v>3.79</v>
      </c>
      <c r="R77" s="725">
        <v>59</v>
      </c>
      <c r="S77" s="155"/>
      <c r="T77" s="695"/>
      <c r="U77" s="69">
        <v>4.25</v>
      </c>
      <c r="V77" s="725">
        <v>40</v>
      </c>
      <c r="W77" s="168">
        <f t="shared" si="2"/>
        <v>290</v>
      </c>
      <c r="Y77" s="166"/>
      <c r="Z77" s="166"/>
      <c r="AB77" s="166"/>
    </row>
    <row r="78" spans="1:28" x14ac:dyDescent="0.25">
      <c r="A78" s="167">
        <v>9</v>
      </c>
      <c r="B78" s="372" t="s">
        <v>106</v>
      </c>
      <c r="C78" s="738">
        <v>5</v>
      </c>
      <c r="D78" s="698">
        <v>4.4000000000000004</v>
      </c>
      <c r="E78" s="30">
        <v>4.34</v>
      </c>
      <c r="F78" s="725">
        <v>40</v>
      </c>
      <c r="G78" s="749">
        <v>2</v>
      </c>
      <c r="H78" s="710">
        <v>4</v>
      </c>
      <c r="I78" s="70">
        <v>4.2300000000000004</v>
      </c>
      <c r="J78" s="725">
        <v>71</v>
      </c>
      <c r="K78" s="735">
        <v>7</v>
      </c>
      <c r="L78" s="711">
        <v>4.4285714285714288</v>
      </c>
      <c r="M78" s="69">
        <v>4.22</v>
      </c>
      <c r="N78" s="725">
        <v>23</v>
      </c>
      <c r="O78" s="307">
        <v>1</v>
      </c>
      <c r="P78" s="694">
        <v>5</v>
      </c>
      <c r="Q78" s="69">
        <v>3.79</v>
      </c>
      <c r="R78" s="725">
        <v>2</v>
      </c>
      <c r="S78" s="155"/>
      <c r="T78" s="695"/>
      <c r="U78" s="69">
        <v>4.25</v>
      </c>
      <c r="V78" s="725">
        <v>40</v>
      </c>
      <c r="W78" s="168">
        <f t="shared" si="2"/>
        <v>176</v>
      </c>
      <c r="Y78" s="166"/>
      <c r="Z78" s="166"/>
      <c r="AB78" s="166"/>
    </row>
    <row r="79" spans="1:28" x14ac:dyDescent="0.25">
      <c r="A79" s="167">
        <v>10</v>
      </c>
      <c r="B79" s="372" t="s">
        <v>108</v>
      </c>
      <c r="C79" s="738">
        <v>11</v>
      </c>
      <c r="D79" s="698">
        <v>4.3600000000000003</v>
      </c>
      <c r="E79" s="30">
        <v>4.34</v>
      </c>
      <c r="F79" s="725">
        <v>43</v>
      </c>
      <c r="G79" s="749">
        <v>7</v>
      </c>
      <c r="H79" s="698">
        <v>4.1428571428571432</v>
      </c>
      <c r="I79" s="70">
        <v>4.2300000000000004</v>
      </c>
      <c r="J79" s="725">
        <v>50</v>
      </c>
      <c r="K79" s="735">
        <v>7</v>
      </c>
      <c r="L79" s="692">
        <v>4</v>
      </c>
      <c r="M79" s="69">
        <v>4.22</v>
      </c>
      <c r="N79" s="725">
        <v>50</v>
      </c>
      <c r="O79" s="307"/>
      <c r="P79" s="694"/>
      <c r="Q79" s="69">
        <v>3.79</v>
      </c>
      <c r="R79" s="725">
        <v>103</v>
      </c>
      <c r="S79" s="155"/>
      <c r="T79" s="695"/>
      <c r="U79" s="69">
        <v>4.25</v>
      </c>
      <c r="V79" s="725">
        <v>40</v>
      </c>
      <c r="W79" s="168">
        <f t="shared" si="2"/>
        <v>286</v>
      </c>
      <c r="Y79" s="166"/>
      <c r="Z79" s="166"/>
      <c r="AB79" s="166"/>
    </row>
    <row r="80" spans="1:28" x14ac:dyDescent="0.25">
      <c r="A80" s="167">
        <v>11</v>
      </c>
      <c r="B80" s="372" t="s">
        <v>39</v>
      </c>
      <c r="C80" s="738">
        <v>4</v>
      </c>
      <c r="D80" s="698">
        <v>4.25</v>
      </c>
      <c r="E80" s="30">
        <v>4.34</v>
      </c>
      <c r="F80" s="725">
        <v>52</v>
      </c>
      <c r="G80" s="749">
        <v>4</v>
      </c>
      <c r="H80" s="698">
        <v>4.25</v>
      </c>
      <c r="I80" s="39">
        <v>4.2300000000000004</v>
      </c>
      <c r="J80" s="725">
        <v>43</v>
      </c>
      <c r="K80" s="735">
        <v>1</v>
      </c>
      <c r="L80" s="692">
        <v>5</v>
      </c>
      <c r="M80" s="69">
        <v>4.22</v>
      </c>
      <c r="N80" s="725">
        <v>3</v>
      </c>
      <c r="O80" s="307">
        <v>4</v>
      </c>
      <c r="P80" s="694">
        <v>2.75</v>
      </c>
      <c r="Q80" s="69">
        <v>3.79</v>
      </c>
      <c r="R80" s="725">
        <v>92</v>
      </c>
      <c r="S80" s="155">
        <v>1</v>
      </c>
      <c r="T80" s="695">
        <v>2</v>
      </c>
      <c r="U80" s="69">
        <v>4.25</v>
      </c>
      <c r="V80" s="725">
        <v>38</v>
      </c>
      <c r="W80" s="168">
        <f t="shared" si="2"/>
        <v>228</v>
      </c>
      <c r="Y80" s="166"/>
      <c r="Z80" s="166"/>
      <c r="AB80" s="166"/>
    </row>
    <row r="81" spans="1:28" x14ac:dyDescent="0.25">
      <c r="A81" s="167">
        <v>12</v>
      </c>
      <c r="B81" s="372" t="s">
        <v>38</v>
      </c>
      <c r="C81" s="738">
        <v>5</v>
      </c>
      <c r="D81" s="710">
        <v>4</v>
      </c>
      <c r="E81" s="30">
        <v>4.34</v>
      </c>
      <c r="F81" s="725">
        <v>65</v>
      </c>
      <c r="G81" s="749">
        <v>3</v>
      </c>
      <c r="H81" s="698">
        <v>4</v>
      </c>
      <c r="I81" s="70">
        <v>4.2300000000000004</v>
      </c>
      <c r="J81" s="725">
        <v>70</v>
      </c>
      <c r="K81" s="735">
        <v>6</v>
      </c>
      <c r="L81" s="692">
        <v>4.166666666666667</v>
      </c>
      <c r="M81" s="69">
        <v>4.22</v>
      </c>
      <c r="N81" s="725">
        <v>39</v>
      </c>
      <c r="O81" s="307">
        <v>4</v>
      </c>
      <c r="P81" s="694">
        <v>3.5</v>
      </c>
      <c r="Q81" s="69">
        <v>3.79</v>
      </c>
      <c r="R81" s="725">
        <v>54</v>
      </c>
      <c r="S81" s="155">
        <v>1</v>
      </c>
      <c r="T81" s="695">
        <v>4</v>
      </c>
      <c r="U81" s="69">
        <v>4.25</v>
      </c>
      <c r="V81" s="725">
        <v>28</v>
      </c>
      <c r="W81" s="168">
        <f t="shared" si="2"/>
        <v>256</v>
      </c>
      <c r="Y81" s="166"/>
      <c r="Z81" s="166"/>
      <c r="AB81" s="166"/>
    </row>
    <row r="82" spans="1:28" x14ac:dyDescent="0.25">
      <c r="A82" s="167">
        <v>13</v>
      </c>
      <c r="B82" s="397" t="s">
        <v>109</v>
      </c>
      <c r="C82" s="738">
        <v>1</v>
      </c>
      <c r="D82" s="698">
        <v>4</v>
      </c>
      <c r="E82" s="702">
        <v>4.34</v>
      </c>
      <c r="F82" s="725">
        <v>81</v>
      </c>
      <c r="G82" s="749">
        <v>1</v>
      </c>
      <c r="H82" s="698">
        <v>3</v>
      </c>
      <c r="I82" s="701">
        <v>4.2300000000000004</v>
      </c>
      <c r="J82" s="725">
        <v>98</v>
      </c>
      <c r="K82" s="735">
        <v>2</v>
      </c>
      <c r="L82" s="692">
        <v>4</v>
      </c>
      <c r="M82" s="69">
        <v>4.22</v>
      </c>
      <c r="N82" s="725">
        <v>57</v>
      </c>
      <c r="O82" s="307">
        <v>13</v>
      </c>
      <c r="P82" s="694">
        <v>4.1500000000000004</v>
      </c>
      <c r="Q82" s="69">
        <v>3.79</v>
      </c>
      <c r="R82" s="725">
        <v>16</v>
      </c>
      <c r="S82" s="155"/>
      <c r="T82" s="695"/>
      <c r="U82" s="69">
        <v>4.25</v>
      </c>
      <c r="V82" s="725">
        <v>40</v>
      </c>
      <c r="W82" s="168">
        <f t="shared" si="2"/>
        <v>292</v>
      </c>
      <c r="Y82" s="166"/>
      <c r="Z82" s="166"/>
      <c r="AB82" s="166"/>
    </row>
    <row r="83" spans="1:28" x14ac:dyDescent="0.25">
      <c r="A83" s="167">
        <v>14</v>
      </c>
      <c r="B83" s="397" t="s">
        <v>110</v>
      </c>
      <c r="C83" s="738">
        <v>3</v>
      </c>
      <c r="D83" s="698">
        <v>3.33</v>
      </c>
      <c r="E83" s="702">
        <v>4.34</v>
      </c>
      <c r="F83" s="725">
        <v>99</v>
      </c>
      <c r="G83" s="749">
        <v>4</v>
      </c>
      <c r="H83" s="698">
        <v>4.5</v>
      </c>
      <c r="I83" s="701">
        <v>4.2300000000000004</v>
      </c>
      <c r="J83" s="725">
        <v>20</v>
      </c>
      <c r="K83" s="735">
        <v>1</v>
      </c>
      <c r="L83" s="692">
        <v>5</v>
      </c>
      <c r="M83" s="69">
        <v>4.22</v>
      </c>
      <c r="N83" s="725">
        <v>5</v>
      </c>
      <c r="O83" s="307"/>
      <c r="P83" s="694"/>
      <c r="Q83" s="69">
        <v>3.79</v>
      </c>
      <c r="R83" s="725">
        <v>103</v>
      </c>
      <c r="S83" s="155"/>
      <c r="T83" s="695"/>
      <c r="U83" s="69">
        <v>4.25</v>
      </c>
      <c r="V83" s="725">
        <v>40</v>
      </c>
      <c r="W83" s="168">
        <f t="shared" si="2"/>
        <v>267</v>
      </c>
      <c r="Y83" s="166"/>
      <c r="Z83" s="166"/>
      <c r="AB83" s="166"/>
    </row>
    <row r="84" spans="1:28" x14ac:dyDescent="0.25">
      <c r="A84" s="167">
        <v>15</v>
      </c>
      <c r="B84" s="100" t="s">
        <v>107</v>
      </c>
      <c r="C84" s="741"/>
      <c r="D84" s="701"/>
      <c r="E84" s="701">
        <v>4.34</v>
      </c>
      <c r="F84" s="725">
        <v>105</v>
      </c>
      <c r="G84" s="752"/>
      <c r="H84" s="701"/>
      <c r="I84" s="701">
        <v>4.2300000000000004</v>
      </c>
      <c r="J84" s="725">
        <v>102</v>
      </c>
      <c r="K84" s="735"/>
      <c r="L84" s="692"/>
      <c r="M84" s="69">
        <v>4.22</v>
      </c>
      <c r="N84" s="725">
        <v>93</v>
      </c>
      <c r="O84" s="307">
        <v>3</v>
      </c>
      <c r="P84" s="694">
        <v>4.33</v>
      </c>
      <c r="Q84" s="69">
        <v>3.79</v>
      </c>
      <c r="R84" s="725">
        <v>12</v>
      </c>
      <c r="S84" s="155"/>
      <c r="T84" s="695"/>
      <c r="U84" s="69">
        <v>4.25</v>
      </c>
      <c r="V84" s="725">
        <v>40</v>
      </c>
      <c r="W84" s="168">
        <f t="shared" si="2"/>
        <v>352</v>
      </c>
      <c r="Y84" s="166"/>
      <c r="Z84" s="166"/>
      <c r="AB84" s="166"/>
    </row>
    <row r="85" spans="1:28" ht="15.75" thickBot="1" x14ac:dyDescent="0.3">
      <c r="A85" s="188">
        <v>16</v>
      </c>
      <c r="B85" s="372" t="s">
        <v>40</v>
      </c>
      <c r="C85" s="646"/>
      <c r="D85" s="30"/>
      <c r="E85" s="30">
        <v>4.34</v>
      </c>
      <c r="F85" s="725">
        <v>105</v>
      </c>
      <c r="G85" s="749">
        <v>2</v>
      </c>
      <c r="H85" s="698">
        <v>5</v>
      </c>
      <c r="I85" s="70">
        <v>4.2300000000000004</v>
      </c>
      <c r="J85" s="725">
        <v>5</v>
      </c>
      <c r="K85" s="735">
        <v>2</v>
      </c>
      <c r="L85" s="692">
        <v>3</v>
      </c>
      <c r="M85" s="69">
        <v>4.22</v>
      </c>
      <c r="N85" s="725">
        <v>87</v>
      </c>
      <c r="O85" s="307">
        <v>4</v>
      </c>
      <c r="P85" s="694">
        <v>3.25</v>
      </c>
      <c r="Q85" s="69">
        <v>3.79</v>
      </c>
      <c r="R85" s="725">
        <v>72</v>
      </c>
      <c r="S85" s="155"/>
      <c r="T85" s="695"/>
      <c r="U85" s="69">
        <v>4.25</v>
      </c>
      <c r="V85" s="725">
        <v>40</v>
      </c>
      <c r="W85" s="462">
        <f t="shared" si="2"/>
        <v>309</v>
      </c>
      <c r="Y85" s="166"/>
      <c r="Z85" s="166"/>
      <c r="AB85" s="166"/>
    </row>
    <row r="86" spans="1:28" ht="15.75" thickBot="1" x14ac:dyDescent="0.3">
      <c r="A86" s="464"/>
      <c r="B86" s="499" t="s">
        <v>133</v>
      </c>
      <c r="C86" s="682">
        <f>SUM(C87:C116)</f>
        <v>331</v>
      </c>
      <c r="D86" s="512">
        <f>AVERAGE(D87:D116)</f>
        <v>4.1372413793103453</v>
      </c>
      <c r="E86" s="513">
        <v>4.34</v>
      </c>
      <c r="F86" s="514"/>
      <c r="G86" s="513">
        <f>SUM(G87:G116)</f>
        <v>316</v>
      </c>
      <c r="H86" s="517">
        <f>AVERAGE(H87:H116)</f>
        <v>3.9990023641233319</v>
      </c>
      <c r="I86" s="513">
        <v>4.2300000000000004</v>
      </c>
      <c r="J86" s="514"/>
      <c r="K86" s="498">
        <f>SUM(K87:K116)</f>
        <v>273</v>
      </c>
      <c r="L86" s="483">
        <f>AVERAGE(L87:L116)</f>
        <v>3.8770194201282115</v>
      </c>
      <c r="M86" s="484">
        <v>4.22</v>
      </c>
      <c r="N86" s="485"/>
      <c r="O86" s="495">
        <f>SUM(O87:O116)</f>
        <v>267</v>
      </c>
      <c r="P86" s="487">
        <f>AVERAGE(P87:P116)</f>
        <v>3.3946428571428569</v>
      </c>
      <c r="Q86" s="488">
        <v>3.79</v>
      </c>
      <c r="R86" s="485"/>
      <c r="S86" s="515">
        <f>SUM(S87:S116)</f>
        <v>29</v>
      </c>
      <c r="T86" s="490">
        <f>AVERAGE(T87:T116)</f>
        <v>4.2555555555555555</v>
      </c>
      <c r="U86" s="491">
        <v>4.25</v>
      </c>
      <c r="V86" s="485"/>
      <c r="W86" s="493"/>
      <c r="Y86" s="166"/>
      <c r="Z86" s="166"/>
      <c r="AB86" s="166"/>
    </row>
    <row r="87" spans="1:28" x14ac:dyDescent="0.25">
      <c r="A87" s="163">
        <v>1</v>
      </c>
      <c r="B87" s="397" t="s">
        <v>45</v>
      </c>
      <c r="C87" s="738">
        <v>6</v>
      </c>
      <c r="D87" s="698">
        <v>4.83</v>
      </c>
      <c r="E87" s="702">
        <v>4.34</v>
      </c>
      <c r="F87" s="739">
        <v>4</v>
      </c>
      <c r="G87" s="749">
        <v>6</v>
      </c>
      <c r="H87" s="698">
        <v>4.333333333333333</v>
      </c>
      <c r="I87" s="701">
        <v>4.2300000000000004</v>
      </c>
      <c r="J87" s="739">
        <v>36</v>
      </c>
      <c r="K87" s="735">
        <v>7</v>
      </c>
      <c r="L87" s="692">
        <v>4.7142857142857144</v>
      </c>
      <c r="M87" s="38">
        <v>4.22</v>
      </c>
      <c r="N87" s="725">
        <v>9</v>
      </c>
      <c r="O87" s="731">
        <v>5</v>
      </c>
      <c r="P87" s="705">
        <v>4</v>
      </c>
      <c r="Q87" s="38">
        <v>3.79</v>
      </c>
      <c r="R87" s="725">
        <v>26</v>
      </c>
      <c r="S87" s="147">
        <v>3</v>
      </c>
      <c r="T87" s="706">
        <v>4.3</v>
      </c>
      <c r="U87" s="38">
        <v>4.25</v>
      </c>
      <c r="V87" s="724">
        <v>22</v>
      </c>
      <c r="W87" s="164">
        <f t="shared" si="2"/>
        <v>97</v>
      </c>
      <c r="Y87" s="166"/>
      <c r="Z87" s="166"/>
      <c r="AB87" s="166"/>
    </row>
    <row r="88" spans="1:28" x14ac:dyDescent="0.25">
      <c r="A88" s="167">
        <v>2</v>
      </c>
      <c r="B88" s="397" t="s">
        <v>51</v>
      </c>
      <c r="C88" s="738">
        <v>3</v>
      </c>
      <c r="D88" s="698">
        <v>4.67</v>
      </c>
      <c r="E88" s="702">
        <v>4.34</v>
      </c>
      <c r="F88" s="725">
        <v>9</v>
      </c>
      <c r="G88" s="749">
        <v>1</v>
      </c>
      <c r="H88" s="698">
        <v>3</v>
      </c>
      <c r="I88" s="701">
        <v>4.2300000000000004</v>
      </c>
      <c r="J88" s="725">
        <v>99</v>
      </c>
      <c r="K88" s="735"/>
      <c r="L88" s="692"/>
      <c r="M88" s="69">
        <v>4.22</v>
      </c>
      <c r="N88" s="725">
        <v>93</v>
      </c>
      <c r="O88" s="730">
        <v>1</v>
      </c>
      <c r="P88" s="694">
        <v>4</v>
      </c>
      <c r="Q88" s="69">
        <v>3.79</v>
      </c>
      <c r="R88" s="725">
        <v>37</v>
      </c>
      <c r="S88" s="148"/>
      <c r="T88" s="695"/>
      <c r="U88" s="69">
        <v>4.25</v>
      </c>
      <c r="V88" s="725">
        <v>40</v>
      </c>
      <c r="W88" s="168">
        <f t="shared" si="2"/>
        <v>278</v>
      </c>
      <c r="Y88" s="166"/>
      <c r="Z88" s="166"/>
      <c r="AB88" s="166"/>
    </row>
    <row r="89" spans="1:28" x14ac:dyDescent="0.25">
      <c r="A89" s="167">
        <v>3</v>
      </c>
      <c r="B89" s="397" t="s">
        <v>150</v>
      </c>
      <c r="C89" s="738">
        <v>22</v>
      </c>
      <c r="D89" s="698">
        <v>4.5</v>
      </c>
      <c r="E89" s="702">
        <v>4.34</v>
      </c>
      <c r="F89" s="725">
        <v>18</v>
      </c>
      <c r="G89" s="749">
        <v>35</v>
      </c>
      <c r="H89" s="698">
        <v>4.0571428571428569</v>
      </c>
      <c r="I89" s="701">
        <v>4.2300000000000004</v>
      </c>
      <c r="J89" s="725">
        <v>54</v>
      </c>
      <c r="K89" s="735">
        <v>25</v>
      </c>
      <c r="L89" s="692">
        <v>4.04</v>
      </c>
      <c r="M89" s="69">
        <v>4.22</v>
      </c>
      <c r="N89" s="725">
        <v>47</v>
      </c>
      <c r="O89" s="730">
        <v>20</v>
      </c>
      <c r="P89" s="694">
        <v>3.95</v>
      </c>
      <c r="Q89" s="69">
        <v>3.79</v>
      </c>
      <c r="R89" s="725">
        <v>39</v>
      </c>
      <c r="S89" s="148">
        <v>6</v>
      </c>
      <c r="T89" s="695">
        <v>4.5</v>
      </c>
      <c r="U89" s="69">
        <v>4.25</v>
      </c>
      <c r="V89" s="724">
        <v>15</v>
      </c>
      <c r="W89" s="168">
        <f t="shared" si="2"/>
        <v>173</v>
      </c>
      <c r="Y89" s="166"/>
      <c r="Z89" s="166"/>
      <c r="AB89" s="166"/>
    </row>
    <row r="90" spans="1:28" x14ac:dyDescent="0.25">
      <c r="A90" s="167">
        <v>4</v>
      </c>
      <c r="B90" s="397" t="s">
        <v>61</v>
      </c>
      <c r="C90" s="738">
        <v>2</v>
      </c>
      <c r="D90" s="698">
        <v>4.5</v>
      </c>
      <c r="E90" s="702">
        <v>4.34</v>
      </c>
      <c r="F90" s="725">
        <v>30</v>
      </c>
      <c r="G90" s="749">
        <v>1</v>
      </c>
      <c r="H90" s="698">
        <v>4</v>
      </c>
      <c r="I90" s="701">
        <v>4.2300000000000004</v>
      </c>
      <c r="J90" s="725">
        <v>78</v>
      </c>
      <c r="K90" s="735">
        <v>1</v>
      </c>
      <c r="L90" s="692">
        <v>3</v>
      </c>
      <c r="M90" s="69">
        <v>4.22</v>
      </c>
      <c r="N90" s="725">
        <v>91</v>
      </c>
      <c r="O90" s="730">
        <v>2</v>
      </c>
      <c r="P90" s="694">
        <v>3</v>
      </c>
      <c r="Q90" s="69">
        <v>3.79</v>
      </c>
      <c r="R90" s="725">
        <v>84</v>
      </c>
      <c r="S90" s="148"/>
      <c r="T90" s="695"/>
      <c r="U90" s="69">
        <v>4.25</v>
      </c>
      <c r="V90" s="725">
        <v>40</v>
      </c>
      <c r="W90" s="168">
        <f t="shared" si="2"/>
        <v>323</v>
      </c>
      <c r="Y90" s="166"/>
      <c r="Z90" s="166"/>
      <c r="AB90" s="166"/>
    </row>
    <row r="91" spans="1:28" x14ac:dyDescent="0.25">
      <c r="A91" s="167">
        <v>5</v>
      </c>
      <c r="B91" s="397" t="s">
        <v>42</v>
      </c>
      <c r="C91" s="738">
        <v>4</v>
      </c>
      <c r="D91" s="698">
        <v>4.5</v>
      </c>
      <c r="E91" s="702">
        <v>4.34</v>
      </c>
      <c r="F91" s="725">
        <v>25</v>
      </c>
      <c r="G91" s="749">
        <v>1</v>
      </c>
      <c r="H91" s="698">
        <v>3</v>
      </c>
      <c r="I91" s="701">
        <v>4.2300000000000004</v>
      </c>
      <c r="J91" s="725">
        <v>100</v>
      </c>
      <c r="K91" s="735"/>
      <c r="L91" s="692"/>
      <c r="M91" s="69">
        <v>4.22</v>
      </c>
      <c r="N91" s="725">
        <v>93</v>
      </c>
      <c r="O91" s="730">
        <v>1</v>
      </c>
      <c r="P91" s="694">
        <v>2</v>
      </c>
      <c r="Q91" s="69">
        <v>3.79</v>
      </c>
      <c r="R91" s="725">
        <v>101</v>
      </c>
      <c r="S91" s="148">
        <v>1</v>
      </c>
      <c r="T91" s="695">
        <v>5</v>
      </c>
      <c r="U91" s="69">
        <v>4.25</v>
      </c>
      <c r="V91" s="724">
        <v>9</v>
      </c>
      <c r="W91" s="168">
        <f t="shared" si="2"/>
        <v>328</v>
      </c>
      <c r="Y91" s="166"/>
      <c r="Z91" s="166"/>
      <c r="AB91" s="166"/>
    </row>
    <row r="92" spans="1:28" x14ac:dyDescent="0.25">
      <c r="A92" s="167">
        <v>6</v>
      </c>
      <c r="B92" s="397" t="s">
        <v>146</v>
      </c>
      <c r="C92" s="738">
        <v>29</v>
      </c>
      <c r="D92" s="698">
        <v>4.4800000000000004</v>
      </c>
      <c r="E92" s="702">
        <v>4.34</v>
      </c>
      <c r="F92" s="725">
        <v>32</v>
      </c>
      <c r="G92" s="749">
        <v>35</v>
      </c>
      <c r="H92" s="698">
        <v>4.371428571428571</v>
      </c>
      <c r="I92" s="701">
        <v>4.2300000000000004</v>
      </c>
      <c r="J92" s="725">
        <v>33</v>
      </c>
      <c r="K92" s="735">
        <v>8</v>
      </c>
      <c r="L92" s="692">
        <v>3.5</v>
      </c>
      <c r="M92" s="69">
        <v>4.22</v>
      </c>
      <c r="N92" s="725">
        <v>75</v>
      </c>
      <c r="O92" s="730">
        <v>4</v>
      </c>
      <c r="P92" s="694">
        <v>3.5</v>
      </c>
      <c r="Q92" s="69">
        <v>3.79</v>
      </c>
      <c r="R92" s="725">
        <v>55</v>
      </c>
      <c r="S92" s="148"/>
      <c r="T92" s="695"/>
      <c r="U92" s="69">
        <v>4.25</v>
      </c>
      <c r="V92" s="725">
        <v>40</v>
      </c>
      <c r="W92" s="168">
        <f t="shared" si="2"/>
        <v>235</v>
      </c>
      <c r="Y92" s="166"/>
      <c r="Z92" s="166"/>
      <c r="AB92" s="166"/>
    </row>
    <row r="93" spans="1:28" x14ac:dyDescent="0.25">
      <c r="A93" s="167">
        <v>7</v>
      </c>
      <c r="B93" s="397" t="s">
        <v>47</v>
      </c>
      <c r="C93" s="738">
        <v>13</v>
      </c>
      <c r="D93" s="698">
        <v>4.46</v>
      </c>
      <c r="E93" s="702">
        <v>4.34</v>
      </c>
      <c r="F93" s="725">
        <v>34</v>
      </c>
      <c r="G93" s="749">
        <v>13</v>
      </c>
      <c r="H93" s="698">
        <v>3.8461538461538463</v>
      </c>
      <c r="I93" s="701">
        <v>4.2300000000000004</v>
      </c>
      <c r="J93" s="725">
        <v>80</v>
      </c>
      <c r="K93" s="735">
        <v>9</v>
      </c>
      <c r="L93" s="692">
        <v>3.6666666666666665</v>
      </c>
      <c r="M93" s="69">
        <v>4.22</v>
      </c>
      <c r="N93" s="725">
        <v>72</v>
      </c>
      <c r="O93" s="730">
        <v>7</v>
      </c>
      <c r="P93" s="694">
        <v>3.43</v>
      </c>
      <c r="Q93" s="69">
        <v>3.79</v>
      </c>
      <c r="R93" s="725">
        <v>62</v>
      </c>
      <c r="S93" s="148"/>
      <c r="T93" s="695"/>
      <c r="U93" s="69">
        <v>4.25</v>
      </c>
      <c r="V93" s="725">
        <v>40</v>
      </c>
      <c r="W93" s="168">
        <f t="shared" si="2"/>
        <v>288</v>
      </c>
      <c r="Y93" s="166"/>
      <c r="Z93" s="166"/>
      <c r="AB93" s="166"/>
    </row>
    <row r="94" spans="1:28" x14ac:dyDescent="0.25">
      <c r="A94" s="167">
        <v>8</v>
      </c>
      <c r="B94" s="397" t="s">
        <v>62</v>
      </c>
      <c r="C94" s="738">
        <v>17</v>
      </c>
      <c r="D94" s="698">
        <v>4.41</v>
      </c>
      <c r="E94" s="702">
        <v>4.34</v>
      </c>
      <c r="F94" s="725">
        <v>38</v>
      </c>
      <c r="G94" s="749">
        <v>8</v>
      </c>
      <c r="H94" s="698">
        <v>4.25</v>
      </c>
      <c r="I94" s="701">
        <v>4.2300000000000004</v>
      </c>
      <c r="J94" s="725">
        <v>41</v>
      </c>
      <c r="K94" s="735">
        <v>11</v>
      </c>
      <c r="L94" s="692">
        <v>4.3636363636363633</v>
      </c>
      <c r="M94" s="69">
        <v>4.22</v>
      </c>
      <c r="N94" s="725">
        <v>25</v>
      </c>
      <c r="O94" s="730">
        <v>5</v>
      </c>
      <c r="P94" s="694">
        <v>3.6</v>
      </c>
      <c r="Q94" s="69">
        <v>3.79</v>
      </c>
      <c r="R94" s="725">
        <v>51</v>
      </c>
      <c r="S94" s="148"/>
      <c r="T94" s="695"/>
      <c r="U94" s="69">
        <v>4.25</v>
      </c>
      <c r="V94" s="725">
        <v>40</v>
      </c>
      <c r="W94" s="168">
        <f t="shared" si="2"/>
        <v>195</v>
      </c>
      <c r="Y94" s="166"/>
      <c r="Z94" s="166"/>
      <c r="AB94" s="166"/>
    </row>
    <row r="95" spans="1:28" x14ac:dyDescent="0.25">
      <c r="A95" s="167">
        <v>9</v>
      </c>
      <c r="B95" s="397" t="s">
        <v>147</v>
      </c>
      <c r="C95" s="738">
        <v>37</v>
      </c>
      <c r="D95" s="698">
        <v>4.38</v>
      </c>
      <c r="E95" s="702">
        <v>4.34</v>
      </c>
      <c r="F95" s="725">
        <v>41</v>
      </c>
      <c r="G95" s="749">
        <v>42</v>
      </c>
      <c r="H95" s="698">
        <v>4.2380952380952381</v>
      </c>
      <c r="I95" s="701">
        <v>4.2300000000000004</v>
      </c>
      <c r="J95" s="725">
        <v>45</v>
      </c>
      <c r="K95" s="735">
        <v>40</v>
      </c>
      <c r="L95" s="692">
        <v>4.0750000000000002</v>
      </c>
      <c r="M95" s="69">
        <v>4.22</v>
      </c>
      <c r="N95" s="725">
        <v>46</v>
      </c>
      <c r="O95" s="730">
        <v>44</v>
      </c>
      <c r="P95" s="694">
        <v>3.75</v>
      </c>
      <c r="Q95" s="69">
        <v>3.79</v>
      </c>
      <c r="R95" s="725">
        <v>43</v>
      </c>
      <c r="S95" s="148">
        <v>10</v>
      </c>
      <c r="T95" s="695">
        <v>4.7</v>
      </c>
      <c r="U95" s="69">
        <v>4.25</v>
      </c>
      <c r="V95" s="724">
        <v>12</v>
      </c>
      <c r="W95" s="168">
        <f t="shared" si="2"/>
        <v>187</v>
      </c>
      <c r="Y95" s="166"/>
      <c r="Z95" s="166"/>
      <c r="AB95" s="166"/>
    </row>
    <row r="96" spans="1:28" x14ac:dyDescent="0.25">
      <c r="A96" s="167">
        <v>10</v>
      </c>
      <c r="B96" s="397" t="s">
        <v>49</v>
      </c>
      <c r="C96" s="738">
        <v>17</v>
      </c>
      <c r="D96" s="698">
        <v>4.3499999999999996</v>
      </c>
      <c r="E96" s="702">
        <v>4.34</v>
      </c>
      <c r="F96" s="725">
        <v>44</v>
      </c>
      <c r="G96" s="749">
        <v>10</v>
      </c>
      <c r="H96" s="698">
        <v>4.5999999999999996</v>
      </c>
      <c r="I96" s="701">
        <v>4.2300000000000004</v>
      </c>
      <c r="J96" s="725">
        <v>15</v>
      </c>
      <c r="K96" s="735">
        <v>8</v>
      </c>
      <c r="L96" s="692">
        <v>4.125</v>
      </c>
      <c r="M96" s="69">
        <v>4.22</v>
      </c>
      <c r="N96" s="725">
        <v>41</v>
      </c>
      <c r="O96" s="730">
        <v>13</v>
      </c>
      <c r="P96" s="694">
        <v>3.54</v>
      </c>
      <c r="Q96" s="69">
        <v>3.79</v>
      </c>
      <c r="R96" s="725">
        <v>52</v>
      </c>
      <c r="S96" s="148"/>
      <c r="T96" s="695"/>
      <c r="U96" s="69">
        <v>4.25</v>
      </c>
      <c r="V96" s="725">
        <v>40</v>
      </c>
      <c r="W96" s="168">
        <f t="shared" si="2"/>
        <v>192</v>
      </c>
      <c r="Y96" s="166"/>
      <c r="Z96" s="166"/>
      <c r="AB96" s="166"/>
    </row>
    <row r="97" spans="1:28" x14ac:dyDescent="0.25">
      <c r="A97" s="167">
        <v>11</v>
      </c>
      <c r="B97" s="397" t="s">
        <v>43</v>
      </c>
      <c r="C97" s="738">
        <v>9</v>
      </c>
      <c r="D97" s="698">
        <v>4.33</v>
      </c>
      <c r="E97" s="702">
        <v>4.34</v>
      </c>
      <c r="F97" s="725">
        <v>45</v>
      </c>
      <c r="G97" s="749">
        <v>9</v>
      </c>
      <c r="H97" s="698">
        <v>3.8888888888888888</v>
      </c>
      <c r="I97" s="701">
        <v>4.2300000000000004</v>
      </c>
      <c r="J97" s="725">
        <v>79</v>
      </c>
      <c r="K97" s="735">
        <v>5</v>
      </c>
      <c r="L97" s="692">
        <v>3.6</v>
      </c>
      <c r="M97" s="69">
        <v>4.22</v>
      </c>
      <c r="N97" s="725">
        <v>73</v>
      </c>
      <c r="O97" s="730">
        <v>17</v>
      </c>
      <c r="P97" s="694">
        <v>2.82</v>
      </c>
      <c r="Q97" s="69">
        <v>3.79</v>
      </c>
      <c r="R97" s="725">
        <v>91</v>
      </c>
      <c r="S97" s="148">
        <v>1</v>
      </c>
      <c r="T97" s="695">
        <v>3</v>
      </c>
      <c r="U97" s="69">
        <v>4.25</v>
      </c>
      <c r="V97" s="725">
        <v>37</v>
      </c>
      <c r="W97" s="168">
        <f t="shared" ref="W97:W127" si="3">V97+R97+N97+J97+F97</f>
        <v>325</v>
      </c>
      <c r="Y97" s="166"/>
      <c r="Z97" s="166"/>
      <c r="AB97" s="166"/>
    </row>
    <row r="98" spans="1:28" x14ac:dyDescent="0.25">
      <c r="A98" s="167">
        <v>12</v>
      </c>
      <c r="B98" s="397" t="s">
        <v>48</v>
      </c>
      <c r="C98" s="738">
        <v>3</v>
      </c>
      <c r="D98" s="698">
        <v>4.33</v>
      </c>
      <c r="E98" s="702">
        <v>4.34</v>
      </c>
      <c r="F98" s="725">
        <v>46</v>
      </c>
      <c r="G98" s="749">
        <v>2</v>
      </c>
      <c r="H98" s="698">
        <v>4</v>
      </c>
      <c r="I98" s="701">
        <v>4.2300000000000004</v>
      </c>
      <c r="J98" s="725">
        <v>72</v>
      </c>
      <c r="K98" s="735">
        <v>4</v>
      </c>
      <c r="L98" s="692">
        <v>4.25</v>
      </c>
      <c r="M98" s="69">
        <v>4.22</v>
      </c>
      <c r="N98" s="725">
        <v>31</v>
      </c>
      <c r="O98" s="730">
        <v>1</v>
      </c>
      <c r="P98" s="694">
        <v>5</v>
      </c>
      <c r="Q98" s="69">
        <v>3.79</v>
      </c>
      <c r="R98" s="725">
        <v>3</v>
      </c>
      <c r="S98" s="148"/>
      <c r="T98" s="695"/>
      <c r="U98" s="69">
        <v>4.25</v>
      </c>
      <c r="V98" s="725">
        <v>40</v>
      </c>
      <c r="W98" s="168">
        <f t="shared" si="3"/>
        <v>192</v>
      </c>
      <c r="Y98" s="166"/>
      <c r="Z98" s="166"/>
      <c r="AB98" s="166"/>
    </row>
    <row r="99" spans="1:28" x14ac:dyDescent="0.25">
      <c r="A99" s="167">
        <v>13</v>
      </c>
      <c r="B99" s="397" t="s">
        <v>65</v>
      </c>
      <c r="C99" s="740">
        <v>36</v>
      </c>
      <c r="D99" s="698">
        <v>4.28</v>
      </c>
      <c r="E99" s="702">
        <v>4.34</v>
      </c>
      <c r="F99" s="725">
        <v>49</v>
      </c>
      <c r="G99" s="749">
        <v>31</v>
      </c>
      <c r="H99" s="698">
        <v>4.387096774193548</v>
      </c>
      <c r="I99" s="701">
        <v>4.2300000000000004</v>
      </c>
      <c r="J99" s="725">
        <v>30</v>
      </c>
      <c r="K99" s="735">
        <v>22</v>
      </c>
      <c r="L99" s="692">
        <v>4.2272727272727275</v>
      </c>
      <c r="M99" s="69">
        <v>4.22</v>
      </c>
      <c r="N99" s="725">
        <v>33</v>
      </c>
      <c r="O99" s="730">
        <v>33</v>
      </c>
      <c r="P99" s="694">
        <v>4</v>
      </c>
      <c r="Q99" s="69">
        <v>3.79</v>
      </c>
      <c r="R99" s="725">
        <v>22</v>
      </c>
      <c r="S99" s="148">
        <v>5</v>
      </c>
      <c r="T99" s="695">
        <v>3.8</v>
      </c>
      <c r="U99" s="69">
        <v>4.25</v>
      </c>
      <c r="V99" s="725">
        <v>32</v>
      </c>
      <c r="W99" s="168">
        <f t="shared" si="3"/>
        <v>166</v>
      </c>
      <c r="Y99" s="166"/>
      <c r="Z99" s="166"/>
      <c r="AB99" s="166"/>
    </row>
    <row r="100" spans="1:28" x14ac:dyDescent="0.25">
      <c r="A100" s="167">
        <v>14</v>
      </c>
      <c r="B100" s="397" t="s">
        <v>64</v>
      </c>
      <c r="C100" s="738">
        <v>12</v>
      </c>
      <c r="D100" s="698">
        <v>4.25</v>
      </c>
      <c r="E100" s="702">
        <v>4.34</v>
      </c>
      <c r="F100" s="725">
        <v>50</v>
      </c>
      <c r="G100" s="749">
        <v>5</v>
      </c>
      <c r="H100" s="698">
        <v>4</v>
      </c>
      <c r="I100" s="701">
        <v>4.2300000000000004</v>
      </c>
      <c r="J100" s="725">
        <v>66</v>
      </c>
      <c r="K100" s="735">
        <v>8</v>
      </c>
      <c r="L100" s="692">
        <v>4.25</v>
      </c>
      <c r="M100" s="69">
        <v>4.22</v>
      </c>
      <c r="N100" s="725">
        <v>28</v>
      </c>
      <c r="O100" s="730">
        <v>9</v>
      </c>
      <c r="P100" s="694">
        <v>3.11</v>
      </c>
      <c r="Q100" s="69">
        <v>3.79</v>
      </c>
      <c r="R100" s="725">
        <v>74</v>
      </c>
      <c r="S100" s="148"/>
      <c r="T100" s="695"/>
      <c r="U100" s="69">
        <v>4.25</v>
      </c>
      <c r="V100" s="725">
        <v>40</v>
      </c>
      <c r="W100" s="168">
        <f t="shared" si="3"/>
        <v>258</v>
      </c>
      <c r="Y100" s="166"/>
      <c r="Z100" s="166"/>
      <c r="AB100" s="166"/>
    </row>
    <row r="101" spans="1:28" x14ac:dyDescent="0.25">
      <c r="A101" s="167">
        <v>15</v>
      </c>
      <c r="B101" s="397" t="s">
        <v>149</v>
      </c>
      <c r="C101" s="738">
        <v>21</v>
      </c>
      <c r="D101" s="698">
        <v>4.1900000000000004</v>
      </c>
      <c r="E101" s="702">
        <v>4.34</v>
      </c>
      <c r="F101" s="725">
        <v>55</v>
      </c>
      <c r="G101" s="749">
        <v>24</v>
      </c>
      <c r="H101" s="698">
        <v>4.291666666666667</v>
      </c>
      <c r="I101" s="701">
        <v>4.2300000000000004</v>
      </c>
      <c r="J101" s="725">
        <v>38</v>
      </c>
      <c r="K101" s="735">
        <v>31</v>
      </c>
      <c r="L101" s="692">
        <v>4.161290322580645</v>
      </c>
      <c r="M101" s="69">
        <v>4.22</v>
      </c>
      <c r="N101" s="725">
        <v>40</v>
      </c>
      <c r="O101" s="730">
        <v>21</v>
      </c>
      <c r="P101" s="694">
        <v>3.43</v>
      </c>
      <c r="Q101" s="69">
        <v>3.79</v>
      </c>
      <c r="R101" s="725">
        <v>61</v>
      </c>
      <c r="S101" s="148"/>
      <c r="T101" s="695"/>
      <c r="U101" s="69">
        <v>4.25</v>
      </c>
      <c r="V101" s="725">
        <v>40</v>
      </c>
      <c r="W101" s="168">
        <f t="shared" si="3"/>
        <v>234</v>
      </c>
      <c r="Y101" s="166"/>
      <c r="Z101" s="166"/>
      <c r="AB101" s="166"/>
    </row>
    <row r="102" spans="1:28" x14ac:dyDescent="0.25">
      <c r="A102" s="167">
        <v>16</v>
      </c>
      <c r="B102" s="397" t="s">
        <v>46</v>
      </c>
      <c r="C102" s="738">
        <v>20</v>
      </c>
      <c r="D102" s="698">
        <v>4.0999999999999996</v>
      </c>
      <c r="E102" s="702">
        <v>4.34</v>
      </c>
      <c r="F102" s="725">
        <v>61</v>
      </c>
      <c r="G102" s="749">
        <v>15</v>
      </c>
      <c r="H102" s="698">
        <v>4.0666666666666664</v>
      </c>
      <c r="I102" s="701">
        <v>4.2300000000000004</v>
      </c>
      <c r="J102" s="725">
        <v>52</v>
      </c>
      <c r="K102" s="735">
        <v>17</v>
      </c>
      <c r="L102" s="692">
        <v>3.7647058823529411</v>
      </c>
      <c r="M102" s="69">
        <v>4.22</v>
      </c>
      <c r="N102" s="725">
        <v>71</v>
      </c>
      <c r="O102" s="730">
        <v>16</v>
      </c>
      <c r="P102" s="694">
        <v>4.13</v>
      </c>
      <c r="Q102" s="69">
        <v>3.79</v>
      </c>
      <c r="R102" s="725">
        <v>18</v>
      </c>
      <c r="S102" s="148"/>
      <c r="T102" s="695"/>
      <c r="U102" s="69">
        <v>4.25</v>
      </c>
      <c r="V102" s="725">
        <v>40</v>
      </c>
      <c r="W102" s="168">
        <f t="shared" si="3"/>
        <v>242</v>
      </c>
      <c r="Y102" s="166"/>
      <c r="Z102" s="166"/>
      <c r="AB102" s="166"/>
    </row>
    <row r="103" spans="1:28" x14ac:dyDescent="0.25">
      <c r="A103" s="167">
        <v>17</v>
      </c>
      <c r="B103" s="397" t="s">
        <v>148</v>
      </c>
      <c r="C103" s="738">
        <v>40</v>
      </c>
      <c r="D103" s="698">
        <v>4</v>
      </c>
      <c r="E103" s="702">
        <v>4.34</v>
      </c>
      <c r="F103" s="725">
        <v>62</v>
      </c>
      <c r="G103" s="749">
        <v>31</v>
      </c>
      <c r="H103" s="698">
        <v>4.161290322580645</v>
      </c>
      <c r="I103" s="701">
        <v>4.2300000000000004</v>
      </c>
      <c r="J103" s="725">
        <v>48</v>
      </c>
      <c r="K103" s="735">
        <v>40</v>
      </c>
      <c r="L103" s="692">
        <v>4.0750000000000002</v>
      </c>
      <c r="M103" s="69">
        <v>4.22</v>
      </c>
      <c r="N103" s="725">
        <v>45</v>
      </c>
      <c r="O103" s="730">
        <v>30</v>
      </c>
      <c r="P103" s="694">
        <v>3.87</v>
      </c>
      <c r="Q103" s="69">
        <v>3.79</v>
      </c>
      <c r="R103" s="725">
        <v>41</v>
      </c>
      <c r="S103" s="148">
        <v>1</v>
      </c>
      <c r="T103" s="695">
        <v>5</v>
      </c>
      <c r="U103" s="69">
        <v>4.25</v>
      </c>
      <c r="V103" s="724">
        <v>10</v>
      </c>
      <c r="W103" s="168">
        <f t="shared" si="3"/>
        <v>206</v>
      </c>
      <c r="Y103" s="166"/>
      <c r="Z103" s="166"/>
      <c r="AB103" s="166"/>
    </row>
    <row r="104" spans="1:28" x14ac:dyDescent="0.25">
      <c r="A104" s="167">
        <v>18</v>
      </c>
      <c r="B104" s="98" t="s">
        <v>160</v>
      </c>
      <c r="C104" s="738">
        <v>5</v>
      </c>
      <c r="D104" s="698">
        <v>4</v>
      </c>
      <c r="E104" s="69">
        <v>4.34</v>
      </c>
      <c r="F104" s="725">
        <v>66</v>
      </c>
      <c r="G104" s="577"/>
      <c r="H104" s="69"/>
      <c r="I104" s="69">
        <v>4.2300000000000004</v>
      </c>
      <c r="J104" s="725">
        <v>102</v>
      </c>
      <c r="K104" s="735"/>
      <c r="L104" s="692"/>
      <c r="M104" s="69">
        <v>4.22</v>
      </c>
      <c r="N104" s="725">
        <v>93</v>
      </c>
      <c r="O104" s="730"/>
      <c r="P104" s="694"/>
      <c r="Q104" s="69">
        <v>3.79</v>
      </c>
      <c r="R104" s="725">
        <v>103</v>
      </c>
      <c r="S104" s="155"/>
      <c r="T104" s="695"/>
      <c r="U104" s="69">
        <v>4.25</v>
      </c>
      <c r="V104" s="725">
        <v>40</v>
      </c>
      <c r="W104" s="168">
        <f t="shared" si="3"/>
        <v>404</v>
      </c>
      <c r="Y104" s="166"/>
      <c r="Z104" s="166"/>
      <c r="AB104" s="166"/>
    </row>
    <row r="105" spans="1:28" x14ac:dyDescent="0.25">
      <c r="A105" s="167">
        <v>19</v>
      </c>
      <c r="B105" s="397" t="s">
        <v>57</v>
      </c>
      <c r="C105" s="738">
        <v>1</v>
      </c>
      <c r="D105" s="698">
        <v>4</v>
      </c>
      <c r="E105" s="702">
        <v>4.34</v>
      </c>
      <c r="F105" s="725">
        <v>83</v>
      </c>
      <c r="G105" s="749">
        <v>2</v>
      </c>
      <c r="H105" s="698">
        <v>4.5</v>
      </c>
      <c r="I105" s="701">
        <v>4.2300000000000004</v>
      </c>
      <c r="J105" s="725">
        <v>23</v>
      </c>
      <c r="K105" s="735">
        <v>6</v>
      </c>
      <c r="L105" s="692">
        <v>4</v>
      </c>
      <c r="M105" s="69">
        <v>4.22</v>
      </c>
      <c r="N105" s="725">
        <v>52</v>
      </c>
      <c r="O105" s="730">
        <v>2</v>
      </c>
      <c r="P105" s="694">
        <v>3</v>
      </c>
      <c r="Q105" s="69">
        <v>3.79</v>
      </c>
      <c r="R105" s="725">
        <v>83</v>
      </c>
      <c r="S105" s="148"/>
      <c r="T105" s="695"/>
      <c r="U105" s="69">
        <v>4.25</v>
      </c>
      <c r="V105" s="725">
        <v>40</v>
      </c>
      <c r="W105" s="168">
        <f t="shared" si="3"/>
        <v>281</v>
      </c>
      <c r="Y105" s="166"/>
      <c r="Z105" s="166"/>
      <c r="AB105" s="166"/>
    </row>
    <row r="106" spans="1:28" x14ac:dyDescent="0.25">
      <c r="A106" s="167">
        <v>20</v>
      </c>
      <c r="B106" s="397" t="s">
        <v>58</v>
      </c>
      <c r="C106" s="738">
        <v>2</v>
      </c>
      <c r="D106" s="698">
        <v>4</v>
      </c>
      <c r="E106" s="702">
        <v>4.34</v>
      </c>
      <c r="F106" s="725">
        <v>76</v>
      </c>
      <c r="G106" s="749">
        <v>2</v>
      </c>
      <c r="H106" s="698">
        <v>2.5</v>
      </c>
      <c r="I106" s="701">
        <v>4.2300000000000004</v>
      </c>
      <c r="J106" s="725">
        <v>101</v>
      </c>
      <c r="K106" s="735">
        <v>5</v>
      </c>
      <c r="L106" s="692">
        <v>3.8</v>
      </c>
      <c r="M106" s="69">
        <v>4.22</v>
      </c>
      <c r="N106" s="725">
        <v>70</v>
      </c>
      <c r="O106" s="730">
        <v>3</v>
      </c>
      <c r="P106" s="694">
        <v>3.67</v>
      </c>
      <c r="Q106" s="69">
        <v>3.79</v>
      </c>
      <c r="R106" s="725">
        <v>50</v>
      </c>
      <c r="S106" s="148">
        <v>1</v>
      </c>
      <c r="T106" s="695">
        <v>4</v>
      </c>
      <c r="U106" s="69">
        <v>4.25</v>
      </c>
      <c r="V106" s="725">
        <v>29</v>
      </c>
      <c r="W106" s="168">
        <f t="shared" si="3"/>
        <v>326</v>
      </c>
      <c r="Y106" s="166"/>
      <c r="Z106" s="166"/>
      <c r="AB106" s="166"/>
    </row>
    <row r="107" spans="1:28" x14ac:dyDescent="0.25">
      <c r="A107" s="167">
        <v>21</v>
      </c>
      <c r="B107" s="397" t="s">
        <v>60</v>
      </c>
      <c r="C107" s="738">
        <v>4</v>
      </c>
      <c r="D107" s="698">
        <v>4</v>
      </c>
      <c r="E107" s="702">
        <v>4.34</v>
      </c>
      <c r="F107" s="725">
        <v>72</v>
      </c>
      <c r="G107" s="749">
        <v>2</v>
      </c>
      <c r="H107" s="698">
        <v>4</v>
      </c>
      <c r="I107" s="701">
        <v>4.2300000000000004</v>
      </c>
      <c r="J107" s="725">
        <v>73</v>
      </c>
      <c r="K107" s="735">
        <v>3</v>
      </c>
      <c r="L107" s="692">
        <v>3.3333333333333335</v>
      </c>
      <c r="M107" s="69">
        <v>4.22</v>
      </c>
      <c r="N107" s="725">
        <v>83</v>
      </c>
      <c r="O107" s="730">
        <v>1</v>
      </c>
      <c r="P107" s="694">
        <v>3</v>
      </c>
      <c r="Q107" s="69">
        <v>3.79</v>
      </c>
      <c r="R107" s="725">
        <v>89</v>
      </c>
      <c r="S107" s="148"/>
      <c r="T107" s="695"/>
      <c r="U107" s="69">
        <v>4.25</v>
      </c>
      <c r="V107" s="725">
        <v>40</v>
      </c>
      <c r="W107" s="168">
        <f t="shared" si="3"/>
        <v>357</v>
      </c>
      <c r="Y107" s="166"/>
      <c r="Z107" s="166"/>
      <c r="AB107" s="166"/>
    </row>
    <row r="108" spans="1:28" x14ac:dyDescent="0.25">
      <c r="A108" s="167">
        <v>22</v>
      </c>
      <c r="B108" s="397" t="s">
        <v>63</v>
      </c>
      <c r="C108" s="738">
        <v>8</v>
      </c>
      <c r="D108" s="698">
        <v>4</v>
      </c>
      <c r="E108" s="702">
        <v>4.34</v>
      </c>
      <c r="F108" s="725">
        <v>64</v>
      </c>
      <c r="G108" s="749">
        <v>11</v>
      </c>
      <c r="H108" s="698">
        <v>3.3636363636363638</v>
      </c>
      <c r="I108" s="701">
        <v>4.2300000000000004</v>
      </c>
      <c r="J108" s="725">
        <v>88</v>
      </c>
      <c r="K108" s="735">
        <v>2</v>
      </c>
      <c r="L108" s="692">
        <v>3.5</v>
      </c>
      <c r="M108" s="69">
        <v>4.22</v>
      </c>
      <c r="N108" s="725">
        <v>80</v>
      </c>
      <c r="O108" s="730">
        <v>5</v>
      </c>
      <c r="P108" s="694">
        <v>2.6</v>
      </c>
      <c r="Q108" s="69">
        <v>3.79</v>
      </c>
      <c r="R108" s="725">
        <v>96</v>
      </c>
      <c r="S108" s="148">
        <v>1</v>
      </c>
      <c r="T108" s="695">
        <v>4</v>
      </c>
      <c r="U108" s="69">
        <v>4.25</v>
      </c>
      <c r="V108" s="725">
        <v>30</v>
      </c>
      <c r="W108" s="168">
        <f t="shared" si="3"/>
        <v>358</v>
      </c>
      <c r="Y108" s="166"/>
      <c r="Z108" s="166"/>
      <c r="AB108" s="166"/>
    </row>
    <row r="109" spans="1:28" x14ac:dyDescent="0.25">
      <c r="A109" s="167">
        <v>23</v>
      </c>
      <c r="B109" s="397" t="s">
        <v>50</v>
      </c>
      <c r="C109" s="738">
        <v>1</v>
      </c>
      <c r="D109" s="698">
        <v>4</v>
      </c>
      <c r="E109" s="702">
        <v>4.34</v>
      </c>
      <c r="F109" s="725">
        <v>82</v>
      </c>
      <c r="G109" s="749">
        <v>4</v>
      </c>
      <c r="H109" s="698">
        <v>3.5</v>
      </c>
      <c r="I109" s="701">
        <v>4.2300000000000004</v>
      </c>
      <c r="J109" s="725">
        <v>85</v>
      </c>
      <c r="K109" s="735">
        <v>2</v>
      </c>
      <c r="L109" s="692">
        <v>3.5</v>
      </c>
      <c r="M109" s="69">
        <v>4.22</v>
      </c>
      <c r="N109" s="725">
        <v>79</v>
      </c>
      <c r="O109" s="730">
        <v>2</v>
      </c>
      <c r="P109" s="694">
        <v>3</v>
      </c>
      <c r="Q109" s="69">
        <v>3.79</v>
      </c>
      <c r="R109" s="725">
        <v>82</v>
      </c>
      <c r="S109" s="148"/>
      <c r="T109" s="695"/>
      <c r="U109" s="69">
        <v>4.25</v>
      </c>
      <c r="V109" s="725">
        <v>40</v>
      </c>
      <c r="W109" s="168">
        <f t="shared" si="3"/>
        <v>368</v>
      </c>
      <c r="Y109" s="166"/>
      <c r="Z109" s="166"/>
      <c r="AB109" s="166"/>
    </row>
    <row r="110" spans="1:28" x14ac:dyDescent="0.25">
      <c r="A110" s="167">
        <v>24</v>
      </c>
      <c r="B110" s="397" t="s">
        <v>54</v>
      </c>
      <c r="C110" s="738">
        <v>2</v>
      </c>
      <c r="D110" s="698">
        <v>4</v>
      </c>
      <c r="E110" s="702">
        <v>4.34</v>
      </c>
      <c r="F110" s="725">
        <v>75</v>
      </c>
      <c r="G110" s="749">
        <v>8</v>
      </c>
      <c r="H110" s="698">
        <v>4</v>
      </c>
      <c r="I110" s="701">
        <v>4.2300000000000004</v>
      </c>
      <c r="J110" s="725">
        <v>62</v>
      </c>
      <c r="K110" s="735">
        <v>1</v>
      </c>
      <c r="L110" s="692">
        <v>5</v>
      </c>
      <c r="M110" s="69">
        <v>4.22</v>
      </c>
      <c r="N110" s="725">
        <v>6</v>
      </c>
      <c r="O110" s="730">
        <v>2</v>
      </c>
      <c r="P110" s="694">
        <v>3.5</v>
      </c>
      <c r="Q110" s="69">
        <v>3.79</v>
      </c>
      <c r="R110" s="725">
        <v>60</v>
      </c>
      <c r="S110" s="148"/>
      <c r="T110" s="695"/>
      <c r="U110" s="69">
        <v>4.25</v>
      </c>
      <c r="V110" s="725">
        <v>40</v>
      </c>
      <c r="W110" s="168">
        <f t="shared" si="3"/>
        <v>243</v>
      </c>
      <c r="Y110" s="166"/>
      <c r="Z110" s="166"/>
      <c r="AB110" s="166"/>
    </row>
    <row r="111" spans="1:28" x14ac:dyDescent="0.25">
      <c r="A111" s="167">
        <v>25</v>
      </c>
      <c r="B111" s="397" t="s">
        <v>55</v>
      </c>
      <c r="C111" s="738">
        <v>4</v>
      </c>
      <c r="D111" s="698">
        <v>3.75</v>
      </c>
      <c r="E111" s="702">
        <v>4.34</v>
      </c>
      <c r="F111" s="725">
        <v>89</v>
      </c>
      <c r="G111" s="749">
        <v>3</v>
      </c>
      <c r="H111" s="698">
        <v>4.666666666666667</v>
      </c>
      <c r="I111" s="701">
        <v>4.2300000000000004</v>
      </c>
      <c r="J111" s="725">
        <v>13</v>
      </c>
      <c r="K111" s="735">
        <v>1</v>
      </c>
      <c r="L111" s="692">
        <v>5</v>
      </c>
      <c r="M111" s="69">
        <v>4.22</v>
      </c>
      <c r="N111" s="725">
        <v>7</v>
      </c>
      <c r="O111" s="730">
        <v>6</v>
      </c>
      <c r="P111" s="694">
        <v>3</v>
      </c>
      <c r="Q111" s="69">
        <v>3.79</v>
      </c>
      <c r="R111" s="725">
        <v>75</v>
      </c>
      <c r="S111" s="148"/>
      <c r="T111" s="695"/>
      <c r="U111" s="69">
        <v>4.25</v>
      </c>
      <c r="V111" s="725">
        <v>40</v>
      </c>
      <c r="W111" s="168">
        <f t="shared" si="3"/>
        <v>224</v>
      </c>
      <c r="Y111" s="166"/>
      <c r="Z111" s="166"/>
      <c r="AB111" s="166"/>
    </row>
    <row r="112" spans="1:28" x14ac:dyDescent="0.25">
      <c r="A112" s="167">
        <v>26</v>
      </c>
      <c r="B112" s="397" t="s">
        <v>53</v>
      </c>
      <c r="C112" s="738">
        <v>6</v>
      </c>
      <c r="D112" s="698">
        <v>3.67</v>
      </c>
      <c r="E112" s="702">
        <v>4.34</v>
      </c>
      <c r="F112" s="725">
        <v>90</v>
      </c>
      <c r="G112" s="749">
        <v>4</v>
      </c>
      <c r="H112" s="698">
        <v>4.5</v>
      </c>
      <c r="I112" s="701">
        <v>4.2300000000000004</v>
      </c>
      <c r="J112" s="725">
        <v>21</v>
      </c>
      <c r="K112" s="735">
        <v>3</v>
      </c>
      <c r="L112" s="692">
        <v>3.3333333333333335</v>
      </c>
      <c r="M112" s="69">
        <v>4.22</v>
      </c>
      <c r="N112" s="725">
        <v>82</v>
      </c>
      <c r="O112" s="730">
        <v>2</v>
      </c>
      <c r="P112" s="694">
        <v>4</v>
      </c>
      <c r="Q112" s="69">
        <v>3.79</v>
      </c>
      <c r="R112" s="725">
        <v>32</v>
      </c>
      <c r="S112" s="148"/>
      <c r="T112" s="695"/>
      <c r="U112" s="69">
        <v>4.25</v>
      </c>
      <c r="V112" s="725">
        <v>40</v>
      </c>
      <c r="W112" s="168">
        <f t="shared" si="3"/>
        <v>265</v>
      </c>
      <c r="Y112" s="166"/>
      <c r="Z112" s="166"/>
      <c r="AB112" s="166"/>
    </row>
    <row r="113" spans="1:28" x14ac:dyDescent="0.25">
      <c r="A113" s="167">
        <v>27</v>
      </c>
      <c r="B113" s="397" t="s">
        <v>56</v>
      </c>
      <c r="C113" s="738">
        <v>4</v>
      </c>
      <c r="D113" s="698">
        <v>3.5</v>
      </c>
      <c r="E113" s="702">
        <v>4.34</v>
      </c>
      <c r="F113" s="725">
        <v>91</v>
      </c>
      <c r="G113" s="749">
        <v>5</v>
      </c>
      <c r="H113" s="698">
        <v>4.2</v>
      </c>
      <c r="I113" s="701">
        <v>4.2300000000000004</v>
      </c>
      <c r="J113" s="725">
        <v>47</v>
      </c>
      <c r="K113" s="735">
        <v>5</v>
      </c>
      <c r="L113" s="692">
        <v>3.8</v>
      </c>
      <c r="M113" s="69">
        <v>4.22</v>
      </c>
      <c r="N113" s="725">
        <v>69</v>
      </c>
      <c r="O113" s="732">
        <v>5</v>
      </c>
      <c r="P113" s="694">
        <v>3.4</v>
      </c>
      <c r="Q113" s="69">
        <v>3.79</v>
      </c>
      <c r="R113" s="725">
        <v>63</v>
      </c>
      <c r="S113" s="148"/>
      <c r="T113" s="695"/>
      <c r="U113" s="69">
        <v>4.25</v>
      </c>
      <c r="V113" s="725">
        <v>40</v>
      </c>
      <c r="W113" s="168">
        <f t="shared" si="3"/>
        <v>310</v>
      </c>
      <c r="Y113" s="166"/>
      <c r="Z113" s="166"/>
      <c r="AB113" s="166"/>
    </row>
    <row r="114" spans="1:28" x14ac:dyDescent="0.25">
      <c r="A114" s="188">
        <v>28</v>
      </c>
      <c r="B114" s="100" t="s">
        <v>44</v>
      </c>
      <c r="C114" s="738">
        <v>2</v>
      </c>
      <c r="D114" s="698">
        <v>3.5</v>
      </c>
      <c r="E114" s="701">
        <v>4.34</v>
      </c>
      <c r="F114" s="725">
        <v>96</v>
      </c>
      <c r="G114" s="752"/>
      <c r="H114" s="701"/>
      <c r="I114" s="701">
        <v>4.2300000000000004</v>
      </c>
      <c r="J114" s="725">
        <v>102</v>
      </c>
      <c r="K114" s="735">
        <v>1</v>
      </c>
      <c r="L114" s="692">
        <v>3</v>
      </c>
      <c r="M114" s="69">
        <v>4.22</v>
      </c>
      <c r="N114" s="725">
        <v>90</v>
      </c>
      <c r="O114" s="730"/>
      <c r="P114" s="694"/>
      <c r="Q114" s="69">
        <v>3.79</v>
      </c>
      <c r="R114" s="725">
        <v>103</v>
      </c>
      <c r="S114" s="148"/>
      <c r="T114" s="695"/>
      <c r="U114" s="69">
        <v>4.25</v>
      </c>
      <c r="V114" s="725">
        <v>40</v>
      </c>
      <c r="W114" s="171">
        <f t="shared" si="3"/>
        <v>431</v>
      </c>
      <c r="Y114" s="166"/>
      <c r="Z114" s="166"/>
      <c r="AB114" s="166"/>
    </row>
    <row r="115" spans="1:28" x14ac:dyDescent="0.25">
      <c r="A115" s="188">
        <v>29</v>
      </c>
      <c r="B115" s="397" t="s">
        <v>59</v>
      </c>
      <c r="C115" s="738">
        <v>1</v>
      </c>
      <c r="D115" s="698">
        <v>3</v>
      </c>
      <c r="E115" s="702">
        <v>4.34</v>
      </c>
      <c r="F115" s="725">
        <v>103</v>
      </c>
      <c r="G115" s="749">
        <v>2</v>
      </c>
      <c r="H115" s="698">
        <v>5</v>
      </c>
      <c r="I115" s="701">
        <v>4.2300000000000004</v>
      </c>
      <c r="J115" s="725">
        <v>6</v>
      </c>
      <c r="K115" s="735">
        <v>3</v>
      </c>
      <c r="L115" s="692">
        <v>3</v>
      </c>
      <c r="M115" s="69">
        <v>4.22</v>
      </c>
      <c r="N115" s="725">
        <v>85</v>
      </c>
      <c r="O115" s="730">
        <v>8</v>
      </c>
      <c r="P115" s="694">
        <v>2.25</v>
      </c>
      <c r="Q115" s="69">
        <v>3.79</v>
      </c>
      <c r="R115" s="725">
        <v>100</v>
      </c>
      <c r="S115" s="148"/>
      <c r="T115" s="695"/>
      <c r="U115" s="69">
        <v>4.25</v>
      </c>
      <c r="V115" s="725">
        <v>40</v>
      </c>
      <c r="W115" s="168">
        <f t="shared" si="3"/>
        <v>334</v>
      </c>
      <c r="Y115" s="166"/>
      <c r="Z115" s="166"/>
      <c r="AB115" s="166"/>
    </row>
    <row r="116" spans="1:28" ht="15.75" thickBot="1" x14ac:dyDescent="0.3">
      <c r="A116" s="188">
        <v>30</v>
      </c>
      <c r="B116" s="397" t="s">
        <v>52</v>
      </c>
      <c r="C116" s="738"/>
      <c r="D116" s="698"/>
      <c r="E116" s="702">
        <v>4.34</v>
      </c>
      <c r="F116" s="725">
        <v>105</v>
      </c>
      <c r="G116" s="749">
        <v>4</v>
      </c>
      <c r="H116" s="698">
        <v>3.25</v>
      </c>
      <c r="I116" s="701">
        <v>4.2300000000000004</v>
      </c>
      <c r="J116" s="725">
        <v>91</v>
      </c>
      <c r="K116" s="735">
        <v>5</v>
      </c>
      <c r="L116" s="692">
        <v>3.6</v>
      </c>
      <c r="M116" s="69">
        <v>4.22</v>
      </c>
      <c r="N116" s="725">
        <v>74</v>
      </c>
      <c r="O116" s="730">
        <v>2</v>
      </c>
      <c r="P116" s="694">
        <v>2.5</v>
      </c>
      <c r="Q116" s="69">
        <v>3.79</v>
      </c>
      <c r="R116" s="725">
        <v>99</v>
      </c>
      <c r="S116" s="148"/>
      <c r="T116" s="695"/>
      <c r="U116" s="69">
        <v>4.25</v>
      </c>
      <c r="V116" s="725">
        <v>40</v>
      </c>
      <c r="W116" s="462">
        <f t="shared" si="3"/>
        <v>409</v>
      </c>
      <c r="Y116" s="166"/>
      <c r="Z116" s="166"/>
      <c r="AB116" s="166"/>
    </row>
    <row r="117" spans="1:28" ht="15.75" thickBot="1" x14ac:dyDescent="0.3">
      <c r="A117" s="464"/>
      <c r="B117" s="478" t="s">
        <v>132</v>
      </c>
      <c r="C117" s="683">
        <f>SUM(C118:C127)</f>
        <v>177</v>
      </c>
      <c r="D117" s="714">
        <f>AVERAGE(D118:D127)</f>
        <v>4.1814285714285715</v>
      </c>
      <c r="E117" s="480">
        <v>4.34</v>
      </c>
      <c r="F117" s="481"/>
      <c r="G117" s="480">
        <f>SUM(G118:G127)</f>
        <v>200</v>
      </c>
      <c r="H117" s="518">
        <f>AVERAGE(H118:H127)</f>
        <v>4.0728772013011145</v>
      </c>
      <c r="I117" s="480">
        <v>4.2300000000000004</v>
      </c>
      <c r="J117" s="481"/>
      <c r="K117" s="482">
        <f>SUM(K118:K127)</f>
        <v>184</v>
      </c>
      <c r="L117" s="483">
        <f>AVERAGE(L118:L127)</f>
        <v>4.2359722222222222</v>
      </c>
      <c r="M117" s="484">
        <v>4.22</v>
      </c>
      <c r="N117" s="485"/>
      <c r="O117" s="486">
        <f>SUM(O118:O127)</f>
        <v>160</v>
      </c>
      <c r="P117" s="487">
        <f>AVERAGE(P118:P127)</f>
        <v>3.5555555555555554</v>
      </c>
      <c r="Q117" s="488">
        <v>3.79</v>
      </c>
      <c r="R117" s="485"/>
      <c r="S117" s="489">
        <f>SUM(S118:S127)</f>
        <v>9</v>
      </c>
      <c r="T117" s="490">
        <f>AVERAGE(T118:T127)</f>
        <v>4.2</v>
      </c>
      <c r="U117" s="491">
        <v>4.25</v>
      </c>
      <c r="V117" s="492"/>
      <c r="W117" s="493"/>
      <c r="Y117" s="166"/>
      <c r="Z117" s="166"/>
      <c r="AB117" s="166"/>
    </row>
    <row r="118" spans="1:28" x14ac:dyDescent="0.25">
      <c r="A118" s="163">
        <v>1</v>
      </c>
      <c r="B118" s="624" t="s">
        <v>144</v>
      </c>
      <c r="C118" s="743">
        <v>14</v>
      </c>
      <c r="D118" s="717">
        <v>4.8600000000000003</v>
      </c>
      <c r="E118" s="550">
        <v>4.34</v>
      </c>
      <c r="F118" s="728">
        <v>3</v>
      </c>
      <c r="G118" s="754">
        <v>33</v>
      </c>
      <c r="H118" s="717">
        <v>4.4545454545454541</v>
      </c>
      <c r="I118" s="550">
        <v>4.2300000000000004</v>
      </c>
      <c r="J118" s="728">
        <v>26</v>
      </c>
      <c r="K118" s="736">
        <v>36</v>
      </c>
      <c r="L118" s="718">
        <v>4.6944444444444446</v>
      </c>
      <c r="M118" s="77">
        <v>4.22</v>
      </c>
      <c r="N118" s="728">
        <v>10</v>
      </c>
      <c r="O118" s="733">
        <v>33</v>
      </c>
      <c r="P118" s="719">
        <v>4.0599999999999996</v>
      </c>
      <c r="Q118" s="77">
        <v>3.79</v>
      </c>
      <c r="R118" s="728">
        <v>20</v>
      </c>
      <c r="S118" s="153">
        <v>9</v>
      </c>
      <c r="T118" s="718">
        <v>4.2</v>
      </c>
      <c r="U118" s="77">
        <v>4.25</v>
      </c>
      <c r="V118" s="728">
        <v>23</v>
      </c>
      <c r="W118" s="164">
        <f t="shared" si="3"/>
        <v>82</v>
      </c>
      <c r="Y118" s="166"/>
      <c r="Z118" s="166"/>
      <c r="AB118" s="166"/>
    </row>
    <row r="119" spans="1:28" x14ac:dyDescent="0.25">
      <c r="A119" s="173">
        <v>2</v>
      </c>
      <c r="B119" s="372" t="s">
        <v>73</v>
      </c>
      <c r="C119" s="738">
        <v>20</v>
      </c>
      <c r="D119" s="698">
        <v>4.5</v>
      </c>
      <c r="E119" s="30">
        <v>4.34</v>
      </c>
      <c r="F119" s="725">
        <v>19</v>
      </c>
      <c r="G119" s="749">
        <v>18</v>
      </c>
      <c r="H119" s="698">
        <v>4.4444444444444446</v>
      </c>
      <c r="I119" s="39">
        <v>4.2300000000000004</v>
      </c>
      <c r="J119" s="725">
        <v>28</v>
      </c>
      <c r="K119" s="735">
        <v>12</v>
      </c>
      <c r="L119" s="692">
        <v>4.75</v>
      </c>
      <c r="M119" s="69">
        <v>4.22</v>
      </c>
      <c r="N119" s="725">
        <v>8</v>
      </c>
      <c r="O119" s="730">
        <v>10</v>
      </c>
      <c r="P119" s="694">
        <v>3.9</v>
      </c>
      <c r="Q119" s="69">
        <v>3.79</v>
      </c>
      <c r="R119" s="725">
        <v>40</v>
      </c>
      <c r="S119" s="155"/>
      <c r="T119" s="695"/>
      <c r="U119" s="69">
        <v>4.25</v>
      </c>
      <c r="V119" s="725">
        <v>40</v>
      </c>
      <c r="W119" s="168">
        <f t="shared" si="3"/>
        <v>135</v>
      </c>
      <c r="Y119" s="166"/>
      <c r="Z119" s="166"/>
      <c r="AB119" s="166"/>
    </row>
    <row r="120" spans="1:28" x14ac:dyDescent="0.25">
      <c r="A120" s="173">
        <v>3</v>
      </c>
      <c r="B120" s="372" t="s">
        <v>112</v>
      </c>
      <c r="C120" s="738">
        <v>85</v>
      </c>
      <c r="D120" s="692">
        <v>4.49</v>
      </c>
      <c r="E120" s="30">
        <v>4.34</v>
      </c>
      <c r="F120" s="725">
        <v>31</v>
      </c>
      <c r="G120" s="749">
        <v>91</v>
      </c>
      <c r="H120" s="692">
        <v>4.4505494505494507</v>
      </c>
      <c r="I120" s="70">
        <v>4.2300000000000004</v>
      </c>
      <c r="J120" s="725">
        <v>25</v>
      </c>
      <c r="K120" s="735">
        <v>98</v>
      </c>
      <c r="L120" s="692">
        <v>4.46</v>
      </c>
      <c r="M120" s="69">
        <v>4.22</v>
      </c>
      <c r="N120" s="725">
        <v>20</v>
      </c>
      <c r="O120" s="730">
        <v>79</v>
      </c>
      <c r="P120" s="694">
        <v>4.33</v>
      </c>
      <c r="Q120" s="69">
        <v>3.79</v>
      </c>
      <c r="R120" s="725">
        <v>9</v>
      </c>
      <c r="S120" s="155"/>
      <c r="T120" s="695"/>
      <c r="U120" s="69">
        <v>4.25</v>
      </c>
      <c r="V120" s="725">
        <v>40</v>
      </c>
      <c r="W120" s="168">
        <f t="shared" si="3"/>
        <v>125</v>
      </c>
      <c r="Y120" s="166"/>
      <c r="Z120" s="166"/>
      <c r="AB120" s="166"/>
    </row>
    <row r="121" spans="1:28" x14ac:dyDescent="0.25">
      <c r="A121" s="173">
        <v>4</v>
      </c>
      <c r="B121" s="372" t="s">
        <v>114</v>
      </c>
      <c r="C121" s="738">
        <v>36</v>
      </c>
      <c r="D121" s="698">
        <v>4.47</v>
      </c>
      <c r="E121" s="30">
        <v>4.34</v>
      </c>
      <c r="F121" s="725">
        <v>33</v>
      </c>
      <c r="G121" s="749">
        <v>23</v>
      </c>
      <c r="H121" s="698">
        <v>4.0434782608695654</v>
      </c>
      <c r="I121" s="39">
        <v>4.2300000000000004</v>
      </c>
      <c r="J121" s="725">
        <v>55</v>
      </c>
      <c r="K121" s="735">
        <v>24</v>
      </c>
      <c r="L121" s="692">
        <v>4.583333333333333</v>
      </c>
      <c r="M121" s="69">
        <v>4.22</v>
      </c>
      <c r="N121" s="725">
        <v>14</v>
      </c>
      <c r="O121" s="730">
        <v>16</v>
      </c>
      <c r="P121" s="694">
        <v>3.75</v>
      </c>
      <c r="Q121" s="69">
        <v>3.79</v>
      </c>
      <c r="R121" s="725">
        <v>44</v>
      </c>
      <c r="S121" s="155"/>
      <c r="T121" s="695"/>
      <c r="U121" s="69">
        <v>4.25</v>
      </c>
      <c r="V121" s="725">
        <v>40</v>
      </c>
      <c r="W121" s="168">
        <f t="shared" si="3"/>
        <v>186</v>
      </c>
      <c r="Y121" s="166"/>
      <c r="Z121" s="166"/>
      <c r="AB121" s="166"/>
    </row>
    <row r="122" spans="1:28" x14ac:dyDescent="0.25">
      <c r="A122" s="173">
        <v>5</v>
      </c>
      <c r="B122" s="98" t="s">
        <v>113</v>
      </c>
      <c r="C122" s="738">
        <v>1</v>
      </c>
      <c r="D122" s="698">
        <v>4</v>
      </c>
      <c r="E122" s="39">
        <v>4.34</v>
      </c>
      <c r="F122" s="725">
        <v>84</v>
      </c>
      <c r="G122" s="749">
        <v>2</v>
      </c>
      <c r="H122" s="698">
        <v>4</v>
      </c>
      <c r="I122" s="70">
        <v>4.2300000000000004</v>
      </c>
      <c r="J122" s="725">
        <v>74</v>
      </c>
      <c r="K122" s="735"/>
      <c r="L122" s="692"/>
      <c r="M122" s="69">
        <v>4.22</v>
      </c>
      <c r="N122" s="725">
        <v>93</v>
      </c>
      <c r="O122" s="730">
        <v>7</v>
      </c>
      <c r="P122" s="694">
        <v>2.71</v>
      </c>
      <c r="Q122" s="69">
        <v>3.79</v>
      </c>
      <c r="R122" s="725">
        <v>94</v>
      </c>
      <c r="S122" s="155"/>
      <c r="T122" s="695"/>
      <c r="U122" s="69">
        <v>4.25</v>
      </c>
      <c r="V122" s="725">
        <v>40</v>
      </c>
      <c r="W122" s="168">
        <f t="shared" si="3"/>
        <v>385</v>
      </c>
      <c r="Y122" s="166"/>
      <c r="Z122" s="166"/>
      <c r="AB122" s="166"/>
    </row>
    <row r="123" spans="1:28" x14ac:dyDescent="0.25">
      <c r="A123" s="173">
        <v>6</v>
      </c>
      <c r="B123" s="372" t="s">
        <v>157</v>
      </c>
      <c r="C123" s="738">
        <v>20</v>
      </c>
      <c r="D123" s="697">
        <v>3.95</v>
      </c>
      <c r="E123" s="30">
        <v>4.34</v>
      </c>
      <c r="F123" s="725">
        <v>85</v>
      </c>
      <c r="G123" s="751">
        <v>18</v>
      </c>
      <c r="H123" s="697">
        <v>3.44</v>
      </c>
      <c r="I123" s="70">
        <v>4.2300000000000004</v>
      </c>
      <c r="J123" s="725">
        <v>87</v>
      </c>
      <c r="K123" s="735">
        <v>5</v>
      </c>
      <c r="L123" s="692">
        <v>3.2</v>
      </c>
      <c r="M123" s="69">
        <v>4.22</v>
      </c>
      <c r="N123" s="725">
        <v>84</v>
      </c>
      <c r="O123" s="730">
        <v>5</v>
      </c>
      <c r="P123" s="694">
        <v>3</v>
      </c>
      <c r="Q123" s="69">
        <v>3.79</v>
      </c>
      <c r="R123" s="725">
        <v>77</v>
      </c>
      <c r="S123" s="148"/>
      <c r="T123" s="695"/>
      <c r="U123" s="69">
        <v>4.25</v>
      </c>
      <c r="V123" s="725">
        <v>40</v>
      </c>
      <c r="W123" s="168">
        <f t="shared" si="3"/>
        <v>373</v>
      </c>
      <c r="Y123" s="166"/>
      <c r="Z123" s="166"/>
      <c r="AB123" s="166"/>
    </row>
    <row r="124" spans="1:28" x14ac:dyDescent="0.25">
      <c r="A124" s="173">
        <v>7</v>
      </c>
      <c r="B124" s="99" t="s">
        <v>116</v>
      </c>
      <c r="C124" s="738">
        <v>1</v>
      </c>
      <c r="D124" s="698">
        <v>3</v>
      </c>
      <c r="E124" s="70">
        <v>4.34</v>
      </c>
      <c r="F124" s="725">
        <v>104</v>
      </c>
      <c r="G124" s="633"/>
      <c r="H124" s="70"/>
      <c r="I124" s="70">
        <v>4.2300000000000004</v>
      </c>
      <c r="J124" s="725">
        <v>102</v>
      </c>
      <c r="K124" s="735">
        <v>2</v>
      </c>
      <c r="L124" s="692">
        <v>4</v>
      </c>
      <c r="M124" s="69">
        <v>4.22</v>
      </c>
      <c r="N124" s="725">
        <v>59</v>
      </c>
      <c r="O124" s="730"/>
      <c r="P124" s="694"/>
      <c r="Q124" s="69">
        <v>3.79</v>
      </c>
      <c r="R124" s="725">
        <v>103</v>
      </c>
      <c r="S124" s="155"/>
      <c r="T124" s="695"/>
      <c r="U124" s="69">
        <v>4.25</v>
      </c>
      <c r="V124" s="725">
        <v>40</v>
      </c>
      <c r="W124" s="168">
        <f t="shared" si="3"/>
        <v>408</v>
      </c>
      <c r="Y124" s="166"/>
      <c r="Z124" s="166"/>
      <c r="AB124" s="166"/>
    </row>
    <row r="125" spans="1:28" x14ac:dyDescent="0.25">
      <c r="A125" s="173">
        <v>8</v>
      </c>
      <c r="B125" s="98" t="s">
        <v>145</v>
      </c>
      <c r="C125" s="653"/>
      <c r="D125" s="39"/>
      <c r="E125" s="39">
        <v>4.34</v>
      </c>
      <c r="F125" s="725">
        <v>105</v>
      </c>
      <c r="G125" s="749">
        <v>4</v>
      </c>
      <c r="H125" s="692">
        <v>3.75</v>
      </c>
      <c r="I125" s="70">
        <v>4.2300000000000004</v>
      </c>
      <c r="J125" s="725">
        <v>83</v>
      </c>
      <c r="K125" s="735">
        <v>2</v>
      </c>
      <c r="L125" s="692">
        <v>4</v>
      </c>
      <c r="M125" s="69">
        <v>4.22</v>
      </c>
      <c r="N125" s="725">
        <v>58</v>
      </c>
      <c r="O125" s="732">
        <v>1</v>
      </c>
      <c r="P125" s="694">
        <v>5</v>
      </c>
      <c r="Q125" s="69">
        <v>3.79</v>
      </c>
      <c r="R125" s="725">
        <v>4</v>
      </c>
      <c r="S125" s="155"/>
      <c r="T125" s="695"/>
      <c r="U125" s="69">
        <v>4.25</v>
      </c>
      <c r="V125" s="725">
        <v>40</v>
      </c>
      <c r="W125" s="168">
        <f t="shared" si="3"/>
        <v>290</v>
      </c>
      <c r="Z125" s="166"/>
    </row>
    <row r="126" spans="1:28" x14ac:dyDescent="0.25">
      <c r="A126" s="167">
        <v>9</v>
      </c>
      <c r="B126" s="102" t="s">
        <v>154</v>
      </c>
      <c r="C126" s="148"/>
      <c r="D126" s="69"/>
      <c r="E126" s="69">
        <v>4.34</v>
      </c>
      <c r="F126" s="725">
        <v>105</v>
      </c>
      <c r="G126" s="577"/>
      <c r="H126" s="69"/>
      <c r="I126" s="69">
        <v>4.2300000000000004</v>
      </c>
      <c r="J126" s="725">
        <v>102</v>
      </c>
      <c r="K126" s="735"/>
      <c r="L126" s="692"/>
      <c r="M126" s="69">
        <v>4.22</v>
      </c>
      <c r="N126" s="725">
        <v>93</v>
      </c>
      <c r="O126" s="730">
        <v>1</v>
      </c>
      <c r="P126" s="694">
        <v>2</v>
      </c>
      <c r="Q126" s="69">
        <v>3.79</v>
      </c>
      <c r="R126" s="725">
        <v>102</v>
      </c>
      <c r="S126" s="155"/>
      <c r="T126" s="695"/>
      <c r="U126" s="69">
        <v>4.25</v>
      </c>
      <c r="V126" s="725">
        <v>40</v>
      </c>
      <c r="W126" s="463">
        <f t="shared" si="3"/>
        <v>442</v>
      </c>
      <c r="Z126" s="166"/>
    </row>
    <row r="127" spans="1:28" ht="15.75" thickBot="1" x14ac:dyDescent="0.3">
      <c r="A127" s="174">
        <v>10</v>
      </c>
      <c r="B127" s="405" t="s">
        <v>115</v>
      </c>
      <c r="C127" s="672"/>
      <c r="D127" s="32"/>
      <c r="E127" s="32">
        <v>4.34</v>
      </c>
      <c r="F127" s="729">
        <v>105</v>
      </c>
      <c r="G127" s="755">
        <v>11</v>
      </c>
      <c r="H127" s="720">
        <v>4</v>
      </c>
      <c r="I127" s="71">
        <v>4.2300000000000004</v>
      </c>
      <c r="J127" s="729">
        <v>60</v>
      </c>
      <c r="K127" s="737">
        <v>5</v>
      </c>
      <c r="L127" s="721">
        <v>4.2</v>
      </c>
      <c r="M127" s="73">
        <v>4.22</v>
      </c>
      <c r="N127" s="729">
        <v>35</v>
      </c>
      <c r="O127" s="734">
        <v>8</v>
      </c>
      <c r="P127" s="722">
        <v>3.25</v>
      </c>
      <c r="Q127" s="73">
        <v>3.79</v>
      </c>
      <c r="R127" s="729">
        <v>71</v>
      </c>
      <c r="S127" s="572"/>
      <c r="T127" s="723"/>
      <c r="U127" s="73">
        <v>4.25</v>
      </c>
      <c r="V127" s="729">
        <v>40</v>
      </c>
      <c r="W127" s="172">
        <f t="shared" si="3"/>
        <v>311</v>
      </c>
      <c r="Z127" s="166"/>
    </row>
    <row r="128" spans="1:28" x14ac:dyDescent="0.25">
      <c r="A128" s="521" t="s">
        <v>155</v>
      </c>
      <c r="B128" s="175"/>
      <c r="C128" s="175"/>
      <c r="D128" s="523">
        <f>AVERAGE(D5,D7:D14,D16:D29,D31:D49,D51:D68,D70:D85,D87:D116,D118:D127)</f>
        <v>4.1618269230769229</v>
      </c>
      <c r="E128" s="175"/>
      <c r="F128" s="175"/>
      <c r="G128" s="175"/>
      <c r="H128" s="523">
        <f>AVERAGE(H5,H7:H14,H16:H29,H31:H49,H51:H68,H70:H85,H87:H116,H118:H127)</f>
        <v>4.0983184139709881</v>
      </c>
      <c r="I128" s="175"/>
      <c r="J128" s="175"/>
      <c r="K128" s="176"/>
      <c r="L128" s="524">
        <f>AVERAGE(L5,L7:L14,L16:L29,L31:L49,L51:L68,L70:L85,L87:L116,L118:L127)</f>
        <v>4.0405647837141236</v>
      </c>
      <c r="M128" s="177"/>
      <c r="N128" s="177"/>
      <c r="O128" s="177"/>
      <c r="P128" s="177">
        <f>AVERAGE(P5,P7:P14,P16:P29,P31:P49,P51:P68,P70:P85,P87:P116,P118:P127)</f>
        <v>3.5768627450980395</v>
      </c>
      <c r="Q128" s="177"/>
      <c r="R128" s="177"/>
      <c r="S128" s="177"/>
      <c r="T128" s="177">
        <f>AVERAGE(T5,T7:T14,T16:T29,T31:T49,T51:T68,T70:T85,T87:T116,T118:T127)</f>
        <v>4.1461538461538456</v>
      </c>
      <c r="U128" s="177"/>
    </row>
    <row r="129" spans="1:22" x14ac:dyDescent="0.25">
      <c r="A129" s="522" t="s">
        <v>156</v>
      </c>
      <c r="B129" s="509"/>
      <c r="C129" s="509"/>
      <c r="D129" s="509">
        <v>4.34</v>
      </c>
      <c r="E129" s="509"/>
      <c r="F129" s="509"/>
      <c r="G129" s="509"/>
      <c r="H129" s="509">
        <v>4.2300000000000004</v>
      </c>
      <c r="I129" s="509"/>
      <c r="J129" s="509"/>
      <c r="K129" s="509"/>
      <c r="L129" s="178">
        <v>4.22</v>
      </c>
      <c r="M129" s="179"/>
      <c r="N129" s="179"/>
      <c r="O129" s="179"/>
      <c r="P129" s="179">
        <v>3.79</v>
      </c>
      <c r="Q129" s="179"/>
      <c r="R129" s="179"/>
      <c r="S129" s="179"/>
      <c r="T129" s="179">
        <v>4.25</v>
      </c>
      <c r="U129" s="179"/>
      <c r="V129" s="509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29">
    <cfRule type="cellIs" dxfId="97" priority="20" stopIfTrue="1" operator="equal">
      <formula>$T$128</formula>
    </cfRule>
    <cfRule type="containsBlanks" dxfId="96" priority="21" stopIfTrue="1">
      <formula>LEN(TRIM(T4))=0</formula>
    </cfRule>
    <cfRule type="cellIs" dxfId="95" priority="22" stopIfTrue="1" operator="lessThan">
      <formula>3.5</formula>
    </cfRule>
    <cfRule type="cellIs" dxfId="94" priority="23" stopIfTrue="1" operator="between">
      <formula>$T$128</formula>
      <formula>3.5</formula>
    </cfRule>
    <cfRule type="cellIs" dxfId="93" priority="24" stopIfTrue="1" operator="between">
      <formula>4.499</formula>
      <formula>$T$128</formula>
    </cfRule>
    <cfRule type="cellIs" dxfId="92" priority="25" stopIfTrue="1" operator="greaterThanOrEqual">
      <formula>4.5</formula>
    </cfRule>
  </conditionalFormatting>
  <conditionalFormatting sqref="P4:P129">
    <cfRule type="cellIs" dxfId="91" priority="14" stopIfTrue="1" operator="equal">
      <formula>$P$128</formula>
    </cfRule>
    <cfRule type="containsBlanks" dxfId="90" priority="15" stopIfTrue="1">
      <formula>LEN(TRIM(P4))=0</formula>
    </cfRule>
    <cfRule type="cellIs" dxfId="89" priority="16" stopIfTrue="1" operator="lessThan">
      <formula>3.5</formula>
    </cfRule>
    <cfRule type="cellIs" dxfId="88" priority="17" stopIfTrue="1" operator="between">
      <formula>$P$128</formula>
      <formula>3.5</formula>
    </cfRule>
    <cfRule type="cellIs" dxfId="87" priority="18" stopIfTrue="1" operator="between">
      <formula>4.499</formula>
      <formula>$P$128</formula>
    </cfRule>
    <cfRule type="cellIs" dxfId="86" priority="19" stopIfTrue="1" operator="greaterThanOrEqual">
      <formula>4.5</formula>
    </cfRule>
  </conditionalFormatting>
  <conditionalFormatting sqref="L4:L129">
    <cfRule type="cellIs" dxfId="85" priority="1" stopIfTrue="1" operator="greaterThanOrEqual">
      <formula>4.5</formula>
    </cfRule>
    <cfRule type="cellIs" dxfId="84" priority="8" stopIfTrue="1" operator="between">
      <formula>$L$128</formula>
      <formula>4.04</formula>
    </cfRule>
    <cfRule type="containsBlanks" dxfId="83" priority="9" stopIfTrue="1">
      <formula>LEN(TRIM(L4))=0</formula>
    </cfRule>
    <cfRule type="cellIs" dxfId="82" priority="10" stopIfTrue="1" operator="lessThan">
      <formula>3.5</formula>
    </cfRule>
    <cfRule type="cellIs" dxfId="81" priority="11" stopIfTrue="1" operator="between">
      <formula>$L$128</formula>
      <formula>3.5</formula>
    </cfRule>
    <cfRule type="cellIs" dxfId="80" priority="12" stopIfTrue="1" operator="between">
      <formula>4.499</formula>
      <formula>$L$128</formula>
    </cfRule>
  </conditionalFormatting>
  <conditionalFormatting sqref="H4:H129">
    <cfRule type="containsBlanks" dxfId="79" priority="2" stopIfTrue="1">
      <formula>LEN(TRIM(H4))=0</formula>
    </cfRule>
    <cfRule type="cellIs" dxfId="78" priority="3" stopIfTrue="1" operator="equal">
      <formula>$H$128</formula>
    </cfRule>
    <cfRule type="cellIs" dxfId="77" priority="4" stopIfTrue="1" operator="lessThan">
      <formula>3.5</formula>
    </cfRule>
    <cfRule type="cellIs" dxfId="76" priority="5" stopIfTrue="1" operator="between">
      <formula>$H$128</formula>
      <formula>3.5</formula>
    </cfRule>
    <cfRule type="cellIs" dxfId="75" priority="6" stopIfTrue="1" operator="between">
      <formula>4.499</formula>
      <formula>$H$128</formula>
    </cfRule>
    <cfRule type="cellIs" dxfId="74" priority="7" stopIfTrue="1" operator="greaterThanOrEqual">
      <formula>4.5</formula>
    </cfRule>
  </conditionalFormatting>
  <conditionalFormatting sqref="D4:D129">
    <cfRule type="containsBlanks" dxfId="73" priority="26" stopIfTrue="1">
      <formula>LEN(TRIM(D4))=0</formula>
    </cfRule>
    <cfRule type="cellIs" dxfId="72" priority="27" stopIfTrue="1" operator="equal">
      <formula>$D$128</formula>
    </cfRule>
    <cfRule type="cellIs" dxfId="71" priority="28" stopIfTrue="1" operator="lessThan">
      <formula>3.5</formula>
    </cfRule>
    <cfRule type="cellIs" dxfId="70" priority="29" stopIfTrue="1" operator="between">
      <formula>$D$128</formula>
      <formula>3.5</formula>
    </cfRule>
    <cfRule type="cellIs" dxfId="69" priority="30" stopIfTrue="1" operator="between">
      <formula>4.499</formula>
      <formula>$D$128</formula>
    </cfRule>
    <cfRule type="cellIs" dxfId="68" priority="31" stopIfTrue="1" operator="greaterThanOrEqual">
      <formula>4.5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28515625" customWidth="1"/>
    <col min="2" max="2" width="18.7109375" customWidth="1"/>
    <col min="3" max="3" width="31.85546875" customWidth="1"/>
    <col min="4" max="5" width="7.7109375" customWidth="1"/>
    <col min="6" max="6" width="18.7109375" customWidth="1"/>
    <col min="7" max="7" width="30" customWidth="1"/>
    <col min="8" max="9" width="7.7109375" customWidth="1"/>
    <col min="10" max="10" width="18.5703125" customWidth="1"/>
    <col min="11" max="11" width="30" customWidth="1"/>
    <col min="12" max="13" width="7.7109375" customWidth="1"/>
    <col min="14" max="14" width="18.5703125" customWidth="1"/>
    <col min="15" max="15" width="30" customWidth="1"/>
    <col min="16" max="17" width="7.7109375" customWidth="1"/>
    <col min="18" max="18" width="18.5703125" customWidth="1"/>
    <col min="19" max="19" width="30" customWidth="1"/>
    <col min="20" max="20" width="7.7109375" style="10" customWidth="1"/>
    <col min="21" max="21" width="7.7109375" customWidth="1"/>
    <col min="22" max="22" width="7.5703125" customWidth="1"/>
  </cols>
  <sheetData>
    <row r="1" spans="1:24" x14ac:dyDescent="0.25">
      <c r="W1" s="328"/>
      <c r="X1" s="159" t="s">
        <v>122</v>
      </c>
    </row>
    <row r="2" spans="1:24" ht="15.75" x14ac:dyDescent="0.25">
      <c r="G2" s="778" t="s">
        <v>66</v>
      </c>
      <c r="H2" s="779"/>
      <c r="I2" s="779"/>
      <c r="W2" s="195"/>
      <c r="X2" s="159" t="s">
        <v>123</v>
      </c>
    </row>
    <row r="3" spans="1:24" ht="15.75" thickBot="1" x14ac:dyDescent="0.3">
      <c r="W3" s="537"/>
      <c r="X3" s="159" t="s">
        <v>124</v>
      </c>
    </row>
    <row r="4" spans="1:24" ht="15.75" customHeight="1" x14ac:dyDescent="0.25">
      <c r="A4" s="773" t="s">
        <v>0</v>
      </c>
      <c r="B4" s="780">
        <v>2019</v>
      </c>
      <c r="C4" s="780"/>
      <c r="D4" s="780"/>
      <c r="E4" s="781"/>
      <c r="F4" s="775">
        <v>2018</v>
      </c>
      <c r="G4" s="776"/>
      <c r="H4" s="776"/>
      <c r="I4" s="777"/>
      <c r="J4" s="775">
        <v>2017</v>
      </c>
      <c r="K4" s="776"/>
      <c r="L4" s="776"/>
      <c r="M4" s="777"/>
      <c r="N4" s="775">
        <v>2016</v>
      </c>
      <c r="O4" s="776"/>
      <c r="P4" s="776"/>
      <c r="Q4" s="777"/>
      <c r="R4" s="775">
        <v>2015</v>
      </c>
      <c r="S4" s="776"/>
      <c r="T4" s="776"/>
      <c r="U4" s="777"/>
      <c r="W4" s="160"/>
      <c r="X4" s="159" t="s">
        <v>125</v>
      </c>
    </row>
    <row r="5" spans="1:24" ht="45" customHeight="1" thickBot="1" x14ac:dyDescent="0.3">
      <c r="A5" s="774"/>
      <c r="B5" s="536" t="s">
        <v>68</v>
      </c>
      <c r="C5" s="586" t="s">
        <v>119</v>
      </c>
      <c r="D5" s="586" t="s">
        <v>84</v>
      </c>
      <c r="E5" s="587" t="s">
        <v>120</v>
      </c>
      <c r="F5" s="558" t="s">
        <v>68</v>
      </c>
      <c r="G5" s="588" t="s">
        <v>119</v>
      </c>
      <c r="H5" s="588" t="s">
        <v>84</v>
      </c>
      <c r="I5" s="143" t="s">
        <v>120</v>
      </c>
      <c r="J5" s="140" t="s">
        <v>68</v>
      </c>
      <c r="K5" s="142" t="s">
        <v>119</v>
      </c>
      <c r="L5" s="142" t="s">
        <v>84</v>
      </c>
      <c r="M5" s="143" t="s">
        <v>120</v>
      </c>
      <c r="N5" s="140" t="s">
        <v>68</v>
      </c>
      <c r="O5" s="141" t="s">
        <v>119</v>
      </c>
      <c r="P5" s="142" t="s">
        <v>84</v>
      </c>
      <c r="Q5" s="143" t="s">
        <v>120</v>
      </c>
      <c r="R5" s="140" t="s">
        <v>68</v>
      </c>
      <c r="S5" s="141" t="s">
        <v>119</v>
      </c>
      <c r="T5" s="142" t="s">
        <v>84</v>
      </c>
      <c r="U5" s="143" t="s">
        <v>120</v>
      </c>
    </row>
    <row r="6" spans="1:24" s="9" customFormat="1" ht="15" customHeight="1" x14ac:dyDescent="0.25">
      <c r="A6" s="295">
        <v>1</v>
      </c>
      <c r="B6" s="592" t="s">
        <v>77</v>
      </c>
      <c r="C6" s="592" t="s">
        <v>97</v>
      </c>
      <c r="D6" s="662">
        <v>5</v>
      </c>
      <c r="E6" s="329">
        <v>4.34</v>
      </c>
      <c r="F6" s="445" t="s">
        <v>75</v>
      </c>
      <c r="G6" s="28" t="s">
        <v>15</v>
      </c>
      <c r="H6" s="356">
        <v>5</v>
      </c>
      <c r="I6" s="329">
        <v>4.2300000000000004</v>
      </c>
      <c r="J6" s="146" t="s">
        <v>78</v>
      </c>
      <c r="K6" s="28" t="s">
        <v>37</v>
      </c>
      <c r="L6" s="63">
        <v>5</v>
      </c>
      <c r="M6" s="105">
        <v>4.22</v>
      </c>
      <c r="N6" s="157" t="s">
        <v>76</v>
      </c>
      <c r="O6" s="25" t="s">
        <v>25</v>
      </c>
      <c r="P6" s="78">
        <v>5</v>
      </c>
      <c r="Q6" s="358">
        <v>3.79</v>
      </c>
      <c r="R6" s="445" t="s">
        <v>74</v>
      </c>
      <c r="S6" s="28" t="s">
        <v>88</v>
      </c>
      <c r="T6" s="79">
        <v>5</v>
      </c>
      <c r="U6" s="124">
        <v>4.25</v>
      </c>
    </row>
    <row r="7" spans="1:24" s="9" customFormat="1" ht="15" customHeight="1" x14ac:dyDescent="0.25">
      <c r="A7" s="250">
        <v>2</v>
      </c>
      <c r="B7" s="590" t="s">
        <v>77</v>
      </c>
      <c r="C7" s="590" t="s">
        <v>159</v>
      </c>
      <c r="D7" s="354">
        <v>5</v>
      </c>
      <c r="E7" s="665">
        <v>4.34</v>
      </c>
      <c r="F7" s="446" t="s">
        <v>77</v>
      </c>
      <c r="G7" s="263" t="s">
        <v>97</v>
      </c>
      <c r="H7" s="330">
        <v>5</v>
      </c>
      <c r="I7" s="349">
        <v>4.2300000000000004</v>
      </c>
      <c r="J7" s="459" t="s">
        <v>75</v>
      </c>
      <c r="K7" s="383" t="s">
        <v>10</v>
      </c>
      <c r="L7" s="18">
        <v>5</v>
      </c>
      <c r="M7" s="108">
        <v>4.22</v>
      </c>
      <c r="N7" s="150" t="s">
        <v>78</v>
      </c>
      <c r="O7" s="263" t="s">
        <v>106</v>
      </c>
      <c r="P7" s="66">
        <v>5</v>
      </c>
      <c r="Q7" s="108">
        <v>3.79</v>
      </c>
      <c r="R7" s="446" t="s">
        <v>74</v>
      </c>
      <c r="S7" s="294" t="s">
        <v>69</v>
      </c>
      <c r="T7" s="67">
        <v>5</v>
      </c>
      <c r="U7" s="108">
        <v>4.25</v>
      </c>
    </row>
    <row r="8" spans="1:24" s="9" customFormat="1" ht="15" customHeight="1" x14ac:dyDescent="0.25">
      <c r="A8" s="250">
        <v>3</v>
      </c>
      <c r="B8" s="590" t="s">
        <v>80</v>
      </c>
      <c r="C8" s="590" t="s">
        <v>144</v>
      </c>
      <c r="D8" s="355">
        <v>4.8600000000000003</v>
      </c>
      <c r="E8" s="665">
        <v>4.34</v>
      </c>
      <c r="F8" s="447" t="s">
        <v>78</v>
      </c>
      <c r="G8" s="30" t="s">
        <v>104</v>
      </c>
      <c r="H8" s="331">
        <v>5</v>
      </c>
      <c r="I8" s="350">
        <v>4.2300000000000004</v>
      </c>
      <c r="J8" s="147" t="s">
        <v>78</v>
      </c>
      <c r="K8" s="30" t="s">
        <v>39</v>
      </c>
      <c r="L8" s="18">
        <v>5</v>
      </c>
      <c r="M8" s="108">
        <v>4.22</v>
      </c>
      <c r="N8" s="148" t="s">
        <v>79</v>
      </c>
      <c r="O8" s="16" t="s">
        <v>48</v>
      </c>
      <c r="P8" s="66">
        <v>5</v>
      </c>
      <c r="Q8" s="108">
        <v>3.79</v>
      </c>
      <c r="R8" s="447" t="s">
        <v>75</v>
      </c>
      <c r="S8" s="30" t="s">
        <v>8</v>
      </c>
      <c r="T8" s="67">
        <v>5</v>
      </c>
      <c r="U8" s="108">
        <v>4.25</v>
      </c>
    </row>
    <row r="9" spans="1:24" s="9" customFormat="1" ht="15" customHeight="1" x14ac:dyDescent="0.25">
      <c r="A9" s="250">
        <v>4</v>
      </c>
      <c r="B9" s="590" t="s">
        <v>79</v>
      </c>
      <c r="C9" s="590" t="s">
        <v>45</v>
      </c>
      <c r="D9" s="354">
        <v>4.83</v>
      </c>
      <c r="E9" s="665">
        <v>4.34</v>
      </c>
      <c r="F9" s="450" t="s">
        <v>78</v>
      </c>
      <c r="G9" s="246" t="s">
        <v>72</v>
      </c>
      <c r="H9" s="332">
        <v>5</v>
      </c>
      <c r="I9" s="350">
        <v>4.2300000000000004</v>
      </c>
      <c r="J9" s="456" t="s">
        <v>78</v>
      </c>
      <c r="K9" s="246" t="s">
        <v>101</v>
      </c>
      <c r="L9" s="18">
        <v>5</v>
      </c>
      <c r="M9" s="108">
        <v>4.22</v>
      </c>
      <c r="N9" s="152" t="s">
        <v>80</v>
      </c>
      <c r="O9" s="251" t="s">
        <v>145</v>
      </c>
      <c r="P9" s="66">
        <v>5</v>
      </c>
      <c r="Q9" s="108">
        <v>3.79</v>
      </c>
      <c r="R9" s="152" t="s">
        <v>77</v>
      </c>
      <c r="S9" s="91" t="s">
        <v>142</v>
      </c>
      <c r="T9" s="67">
        <v>5</v>
      </c>
      <c r="U9" s="108">
        <v>4.25</v>
      </c>
    </row>
    <row r="10" spans="1:24" s="9" customFormat="1" ht="15" customHeight="1" x14ac:dyDescent="0.25">
      <c r="A10" s="250">
        <v>5</v>
      </c>
      <c r="B10" s="590" t="s">
        <v>74</v>
      </c>
      <c r="C10" s="590" t="s">
        <v>140</v>
      </c>
      <c r="D10" s="360">
        <v>4.75</v>
      </c>
      <c r="E10" s="665">
        <v>4.34</v>
      </c>
      <c r="F10" s="447" t="s">
        <v>78</v>
      </c>
      <c r="G10" s="30" t="s">
        <v>40</v>
      </c>
      <c r="H10" s="331">
        <v>5</v>
      </c>
      <c r="I10" s="350">
        <v>4.2300000000000004</v>
      </c>
      <c r="J10" s="154" t="s">
        <v>78</v>
      </c>
      <c r="K10" s="16" t="s">
        <v>110</v>
      </c>
      <c r="L10" s="18">
        <v>5</v>
      </c>
      <c r="M10" s="108">
        <v>4.22</v>
      </c>
      <c r="N10" s="147" t="s">
        <v>77</v>
      </c>
      <c r="O10" s="39" t="s">
        <v>143</v>
      </c>
      <c r="P10" s="20">
        <v>4.6500000000000004</v>
      </c>
      <c r="Q10" s="107">
        <v>3.79</v>
      </c>
      <c r="R10" s="147" t="s">
        <v>77</v>
      </c>
      <c r="S10" s="39" t="s">
        <v>129</v>
      </c>
      <c r="T10" s="67">
        <v>5</v>
      </c>
      <c r="U10" s="108">
        <v>4.25</v>
      </c>
    </row>
    <row r="11" spans="1:24" s="9" customFormat="1" ht="15" customHeight="1" x14ac:dyDescent="0.25">
      <c r="A11" s="250">
        <v>6</v>
      </c>
      <c r="B11" s="590" t="s">
        <v>78</v>
      </c>
      <c r="C11" s="590" t="s">
        <v>37</v>
      </c>
      <c r="D11" s="354">
        <v>4.71</v>
      </c>
      <c r="E11" s="665">
        <v>4.34</v>
      </c>
      <c r="F11" s="559" t="s">
        <v>79</v>
      </c>
      <c r="G11" s="16" t="s">
        <v>59</v>
      </c>
      <c r="H11" s="331">
        <v>5</v>
      </c>
      <c r="I11" s="350">
        <v>4.2300000000000004</v>
      </c>
      <c r="J11" s="147" t="s">
        <v>79</v>
      </c>
      <c r="K11" s="16" t="s">
        <v>54</v>
      </c>
      <c r="L11" s="18">
        <v>5</v>
      </c>
      <c r="M11" s="108">
        <v>4.22</v>
      </c>
      <c r="N11" s="147" t="s">
        <v>78</v>
      </c>
      <c r="O11" s="30" t="s">
        <v>37</v>
      </c>
      <c r="P11" s="20">
        <v>4.57</v>
      </c>
      <c r="Q11" s="107">
        <v>3.79</v>
      </c>
      <c r="R11" s="148" t="s">
        <v>77</v>
      </c>
      <c r="S11" s="30" t="s">
        <v>36</v>
      </c>
      <c r="T11" s="67">
        <v>5</v>
      </c>
      <c r="U11" s="108">
        <v>4.25</v>
      </c>
    </row>
    <row r="12" spans="1:24" s="9" customFormat="1" ht="15" customHeight="1" x14ac:dyDescent="0.25">
      <c r="A12" s="250">
        <v>7</v>
      </c>
      <c r="B12" s="590" t="s">
        <v>75</v>
      </c>
      <c r="C12" s="590" t="s">
        <v>7</v>
      </c>
      <c r="D12" s="362">
        <v>4.7</v>
      </c>
      <c r="E12" s="665">
        <v>4.34</v>
      </c>
      <c r="F12" s="560" t="s">
        <v>75</v>
      </c>
      <c r="G12" s="14" t="s">
        <v>10</v>
      </c>
      <c r="H12" s="333">
        <v>5</v>
      </c>
      <c r="I12" s="350">
        <v>4.2300000000000004</v>
      </c>
      <c r="J12" s="151" t="s">
        <v>79</v>
      </c>
      <c r="K12" s="16" t="s">
        <v>55</v>
      </c>
      <c r="L12" s="18">
        <v>5</v>
      </c>
      <c r="M12" s="108">
        <v>4.22</v>
      </c>
      <c r="N12" s="447" t="s">
        <v>74</v>
      </c>
      <c r="O12" s="30" t="s">
        <v>3</v>
      </c>
      <c r="P12" s="66">
        <v>4.4000000000000004</v>
      </c>
      <c r="Q12" s="108">
        <v>3.79</v>
      </c>
      <c r="R12" s="147" t="s">
        <v>78</v>
      </c>
      <c r="S12" s="30" t="s">
        <v>37</v>
      </c>
      <c r="T12" s="21">
        <v>5</v>
      </c>
      <c r="U12" s="108">
        <v>4.25</v>
      </c>
    </row>
    <row r="13" spans="1:24" s="9" customFormat="1" ht="15" customHeight="1" x14ac:dyDescent="0.25">
      <c r="A13" s="250">
        <v>8</v>
      </c>
      <c r="B13" s="590" t="s">
        <v>77</v>
      </c>
      <c r="C13" s="590" t="s">
        <v>35</v>
      </c>
      <c r="D13" s="355">
        <v>4.67</v>
      </c>
      <c r="E13" s="665">
        <v>4.34</v>
      </c>
      <c r="F13" s="147" t="s">
        <v>76</v>
      </c>
      <c r="G13" s="269" t="s">
        <v>18</v>
      </c>
      <c r="H13" s="331">
        <v>5</v>
      </c>
      <c r="I13" s="350">
        <v>4.2300000000000004</v>
      </c>
      <c r="J13" s="147" t="s">
        <v>80</v>
      </c>
      <c r="K13" s="30" t="s">
        <v>73</v>
      </c>
      <c r="L13" s="18">
        <v>4.75</v>
      </c>
      <c r="M13" s="108">
        <v>4.22</v>
      </c>
      <c r="N13" s="148" t="s">
        <v>76</v>
      </c>
      <c r="O13" s="272" t="s">
        <v>70</v>
      </c>
      <c r="P13" s="66">
        <v>4.4000000000000004</v>
      </c>
      <c r="Q13" s="108">
        <v>3.79</v>
      </c>
      <c r="R13" s="148" t="s">
        <v>78</v>
      </c>
      <c r="S13" s="30" t="s">
        <v>102</v>
      </c>
      <c r="T13" s="67">
        <v>5</v>
      </c>
      <c r="U13" s="108">
        <v>4.25</v>
      </c>
    </row>
    <row r="14" spans="1:24" s="9" customFormat="1" ht="15" customHeight="1" x14ac:dyDescent="0.25">
      <c r="A14" s="250">
        <v>9</v>
      </c>
      <c r="B14" s="590" t="s">
        <v>79</v>
      </c>
      <c r="C14" s="590" t="s">
        <v>51</v>
      </c>
      <c r="D14" s="354">
        <v>4.67</v>
      </c>
      <c r="E14" s="665">
        <v>4.34</v>
      </c>
      <c r="F14" s="447" t="s">
        <v>78</v>
      </c>
      <c r="G14" s="30" t="s">
        <v>105</v>
      </c>
      <c r="H14" s="331">
        <v>5</v>
      </c>
      <c r="I14" s="350">
        <v>4.2300000000000004</v>
      </c>
      <c r="J14" s="151" t="s">
        <v>79</v>
      </c>
      <c r="K14" s="16" t="s">
        <v>45</v>
      </c>
      <c r="L14" s="18">
        <v>4.7142857142857144</v>
      </c>
      <c r="M14" s="107">
        <v>4.22</v>
      </c>
      <c r="N14" s="148" t="s">
        <v>80</v>
      </c>
      <c r="O14" s="30" t="s">
        <v>112</v>
      </c>
      <c r="P14" s="66">
        <v>4.33</v>
      </c>
      <c r="Q14" s="108">
        <v>3.79</v>
      </c>
      <c r="R14" s="148" t="s">
        <v>79</v>
      </c>
      <c r="S14" s="16" t="s">
        <v>42</v>
      </c>
      <c r="T14" s="67">
        <v>5</v>
      </c>
      <c r="U14" s="108">
        <v>4.25</v>
      </c>
    </row>
    <row r="15" spans="1:24" s="9" customFormat="1" ht="15" customHeight="1" thickBot="1" x14ac:dyDescent="0.3">
      <c r="A15" s="580">
        <v>10</v>
      </c>
      <c r="B15" s="591" t="s">
        <v>75</v>
      </c>
      <c r="C15" s="591" t="s">
        <v>6</v>
      </c>
      <c r="D15" s="631">
        <v>4.6500000000000004</v>
      </c>
      <c r="E15" s="666">
        <v>4.34</v>
      </c>
      <c r="F15" s="561" t="s">
        <v>78</v>
      </c>
      <c r="G15" s="278" t="s">
        <v>37</v>
      </c>
      <c r="H15" s="334">
        <v>4.8499999999999996</v>
      </c>
      <c r="I15" s="351">
        <v>4.2300000000000004</v>
      </c>
      <c r="J15" s="460" t="s">
        <v>80</v>
      </c>
      <c r="K15" s="380" t="s">
        <v>144</v>
      </c>
      <c r="L15" s="56">
        <v>4.6944444444444446</v>
      </c>
      <c r="M15" s="110">
        <v>4.22</v>
      </c>
      <c r="N15" s="455" t="s">
        <v>76</v>
      </c>
      <c r="O15" s="385" t="s">
        <v>23</v>
      </c>
      <c r="P15" s="75">
        <v>4.33</v>
      </c>
      <c r="Q15" s="110">
        <v>3.79</v>
      </c>
      <c r="R15" s="448" t="s">
        <v>79</v>
      </c>
      <c r="S15" s="385" t="s">
        <v>148</v>
      </c>
      <c r="T15" s="76">
        <v>5</v>
      </c>
      <c r="U15" s="110">
        <v>4.25</v>
      </c>
    </row>
    <row r="16" spans="1:24" s="9" customFormat="1" ht="15" customHeight="1" x14ac:dyDescent="0.25">
      <c r="A16" s="295">
        <v>11</v>
      </c>
      <c r="B16" s="592" t="s">
        <v>76</v>
      </c>
      <c r="C16" s="592" t="s">
        <v>27</v>
      </c>
      <c r="D16" s="376">
        <v>4.63</v>
      </c>
      <c r="E16" s="329">
        <v>4.34</v>
      </c>
      <c r="F16" s="446" t="s">
        <v>77</v>
      </c>
      <c r="G16" s="294" t="s">
        <v>143</v>
      </c>
      <c r="H16" s="330">
        <v>4.8</v>
      </c>
      <c r="I16" s="350">
        <v>4.2300000000000004</v>
      </c>
      <c r="J16" s="451" t="s">
        <v>76</v>
      </c>
      <c r="K16" s="263" t="s">
        <v>94</v>
      </c>
      <c r="L16" s="85">
        <v>4.666666666666667</v>
      </c>
      <c r="M16" s="112">
        <v>4.22</v>
      </c>
      <c r="N16" s="150" t="s">
        <v>76</v>
      </c>
      <c r="O16" s="294" t="s">
        <v>28</v>
      </c>
      <c r="P16" s="86">
        <v>4.33</v>
      </c>
      <c r="Q16" s="112">
        <v>3.79</v>
      </c>
      <c r="R16" s="150" t="s">
        <v>77</v>
      </c>
      <c r="S16" s="263" t="s">
        <v>98</v>
      </c>
      <c r="T16" s="87">
        <v>4.7</v>
      </c>
      <c r="U16" s="112">
        <v>4.25</v>
      </c>
    </row>
    <row r="17" spans="1:21" s="9" customFormat="1" ht="15" customHeight="1" x14ac:dyDescent="0.25">
      <c r="A17" s="250">
        <v>12</v>
      </c>
      <c r="B17" s="590" t="s">
        <v>77</v>
      </c>
      <c r="C17" s="590" t="s">
        <v>143</v>
      </c>
      <c r="D17" s="354">
        <v>4.5999999999999996</v>
      </c>
      <c r="E17" s="665">
        <v>4.34</v>
      </c>
      <c r="F17" s="447" t="s">
        <v>77</v>
      </c>
      <c r="G17" s="30" t="s">
        <v>32</v>
      </c>
      <c r="H17" s="331">
        <v>4.666666666666667</v>
      </c>
      <c r="I17" s="350">
        <v>4.2300000000000004</v>
      </c>
      <c r="J17" s="154" t="s">
        <v>76</v>
      </c>
      <c r="K17" s="16" t="s">
        <v>24</v>
      </c>
      <c r="L17" s="18">
        <v>4.666666666666667</v>
      </c>
      <c r="M17" s="108">
        <v>4.22</v>
      </c>
      <c r="N17" s="155" t="s">
        <v>78</v>
      </c>
      <c r="O17" s="43" t="s">
        <v>107</v>
      </c>
      <c r="P17" s="66">
        <v>4.33</v>
      </c>
      <c r="Q17" s="108">
        <v>3.79</v>
      </c>
      <c r="R17" s="148" t="s">
        <v>79</v>
      </c>
      <c r="S17" s="16" t="s">
        <v>147</v>
      </c>
      <c r="T17" s="67">
        <v>4.7</v>
      </c>
      <c r="U17" s="108">
        <v>4.25</v>
      </c>
    </row>
    <row r="18" spans="1:21" s="9" customFormat="1" ht="15" customHeight="1" x14ac:dyDescent="0.25">
      <c r="A18" s="250">
        <v>13</v>
      </c>
      <c r="B18" s="590" t="s">
        <v>77</v>
      </c>
      <c r="C18" s="590" t="s">
        <v>98</v>
      </c>
      <c r="D18" s="354">
        <v>4.57</v>
      </c>
      <c r="E18" s="665">
        <v>4.34</v>
      </c>
      <c r="F18" s="559" t="s">
        <v>79</v>
      </c>
      <c r="G18" s="16" t="s">
        <v>55</v>
      </c>
      <c r="H18" s="331">
        <v>4.666666666666667</v>
      </c>
      <c r="I18" s="350">
        <v>4.2300000000000004</v>
      </c>
      <c r="J18" s="147" t="s">
        <v>78</v>
      </c>
      <c r="K18" s="30" t="s">
        <v>103</v>
      </c>
      <c r="L18" s="18">
        <v>4.625</v>
      </c>
      <c r="M18" s="108">
        <v>4.22</v>
      </c>
      <c r="N18" s="148" t="s">
        <v>77</v>
      </c>
      <c r="O18" s="30" t="s">
        <v>98</v>
      </c>
      <c r="P18" s="66">
        <v>4.24</v>
      </c>
      <c r="Q18" s="108">
        <v>3.79</v>
      </c>
      <c r="R18" s="447" t="s">
        <v>75</v>
      </c>
      <c r="S18" s="30" t="s">
        <v>6</v>
      </c>
      <c r="T18" s="67">
        <v>4.5999999999999996</v>
      </c>
      <c r="U18" s="108">
        <v>4.25</v>
      </c>
    </row>
    <row r="19" spans="1:21" s="9" customFormat="1" ht="15" customHeight="1" x14ac:dyDescent="0.25">
      <c r="A19" s="250">
        <v>14</v>
      </c>
      <c r="B19" s="590" t="s">
        <v>78</v>
      </c>
      <c r="C19" s="590" t="s">
        <v>102</v>
      </c>
      <c r="D19" s="354">
        <v>4.57</v>
      </c>
      <c r="E19" s="665">
        <v>4.34</v>
      </c>
      <c r="F19" s="447" t="s">
        <v>76</v>
      </c>
      <c r="G19" s="30" t="s">
        <v>94</v>
      </c>
      <c r="H19" s="331">
        <v>4.5999999999999996</v>
      </c>
      <c r="I19" s="350">
        <v>4.2300000000000004</v>
      </c>
      <c r="J19" s="147" t="s">
        <v>80</v>
      </c>
      <c r="K19" s="372" t="s">
        <v>114</v>
      </c>
      <c r="L19" s="18">
        <v>4.583333333333333</v>
      </c>
      <c r="M19" s="108">
        <v>4.22</v>
      </c>
      <c r="N19" s="447" t="s">
        <v>75</v>
      </c>
      <c r="O19" s="372" t="s">
        <v>7</v>
      </c>
      <c r="P19" s="66">
        <v>4.22</v>
      </c>
      <c r="Q19" s="108">
        <v>3.79</v>
      </c>
      <c r="R19" s="147" t="s">
        <v>77</v>
      </c>
      <c r="S19" s="98" t="s">
        <v>143</v>
      </c>
      <c r="T19" s="21">
        <v>4.5</v>
      </c>
      <c r="U19" s="107">
        <v>4.25</v>
      </c>
    </row>
    <row r="20" spans="1:21" s="9" customFormat="1" ht="15" customHeight="1" x14ac:dyDescent="0.25">
      <c r="A20" s="250">
        <v>15</v>
      </c>
      <c r="B20" s="590" t="s">
        <v>76</v>
      </c>
      <c r="C20" s="590" t="s">
        <v>94</v>
      </c>
      <c r="D20" s="354">
        <v>4.55</v>
      </c>
      <c r="E20" s="665">
        <v>4.34</v>
      </c>
      <c r="F20" s="559" t="s">
        <v>79</v>
      </c>
      <c r="G20" s="16" t="s">
        <v>49</v>
      </c>
      <c r="H20" s="331">
        <v>4.5999999999999996</v>
      </c>
      <c r="I20" s="350">
        <v>4.2300000000000004</v>
      </c>
      <c r="J20" s="447" t="s">
        <v>75</v>
      </c>
      <c r="K20" s="30" t="s">
        <v>8</v>
      </c>
      <c r="L20" s="18">
        <v>4.5789473684210522</v>
      </c>
      <c r="M20" s="108">
        <v>4.22</v>
      </c>
      <c r="N20" s="148" t="s">
        <v>76</v>
      </c>
      <c r="O20" s="30" t="s">
        <v>27</v>
      </c>
      <c r="P20" s="66">
        <v>4.17</v>
      </c>
      <c r="Q20" s="108">
        <v>3.79</v>
      </c>
      <c r="R20" s="148" t="s">
        <v>79</v>
      </c>
      <c r="S20" s="16" t="s">
        <v>150</v>
      </c>
      <c r="T20" s="67">
        <v>4.5</v>
      </c>
      <c r="U20" s="108">
        <v>4.25</v>
      </c>
    </row>
    <row r="21" spans="1:21" s="9" customFormat="1" ht="15" customHeight="1" x14ac:dyDescent="0.25">
      <c r="A21" s="250">
        <v>16</v>
      </c>
      <c r="B21" s="590" t="s">
        <v>77</v>
      </c>
      <c r="C21" s="590" t="s">
        <v>129</v>
      </c>
      <c r="D21" s="354">
        <v>4.53</v>
      </c>
      <c r="E21" s="665">
        <v>4.34</v>
      </c>
      <c r="F21" s="447" t="s">
        <v>77</v>
      </c>
      <c r="G21" s="30" t="s">
        <v>96</v>
      </c>
      <c r="H21" s="331">
        <v>4.5277777777777777</v>
      </c>
      <c r="I21" s="350">
        <v>4.2300000000000004</v>
      </c>
      <c r="J21" s="147" t="s">
        <v>77</v>
      </c>
      <c r="K21" s="39" t="s">
        <v>143</v>
      </c>
      <c r="L21" s="18">
        <v>4.5483870967741939</v>
      </c>
      <c r="M21" s="107">
        <v>4.22</v>
      </c>
      <c r="N21" s="155" t="s">
        <v>78</v>
      </c>
      <c r="O21" s="16" t="s">
        <v>109</v>
      </c>
      <c r="P21" s="66">
        <v>4.1500000000000004</v>
      </c>
      <c r="Q21" s="108">
        <v>3.79</v>
      </c>
      <c r="R21" s="447" t="s">
        <v>75</v>
      </c>
      <c r="S21" s="30" t="s">
        <v>7</v>
      </c>
      <c r="T21" s="67">
        <v>4.5</v>
      </c>
      <c r="U21" s="108">
        <v>4.25</v>
      </c>
    </row>
    <row r="22" spans="1:21" s="9" customFormat="1" ht="15" customHeight="1" x14ac:dyDescent="0.25">
      <c r="A22" s="250">
        <v>17</v>
      </c>
      <c r="B22" s="590" t="s">
        <v>78</v>
      </c>
      <c r="C22" s="590" t="s">
        <v>103</v>
      </c>
      <c r="D22" s="354">
        <v>4.53</v>
      </c>
      <c r="E22" s="665">
        <v>4.34</v>
      </c>
      <c r="F22" s="447" t="s">
        <v>75</v>
      </c>
      <c r="G22" s="30" t="s">
        <v>7</v>
      </c>
      <c r="H22" s="333">
        <v>4.5</v>
      </c>
      <c r="I22" s="350">
        <v>4.2300000000000004</v>
      </c>
      <c r="J22" s="147" t="s">
        <v>77</v>
      </c>
      <c r="K22" s="39" t="s">
        <v>129</v>
      </c>
      <c r="L22" s="22">
        <v>4.5</v>
      </c>
      <c r="M22" s="108">
        <v>4.22</v>
      </c>
      <c r="N22" s="148" t="s">
        <v>77</v>
      </c>
      <c r="O22" s="30" t="s">
        <v>36</v>
      </c>
      <c r="P22" s="66">
        <v>4.1399999999999997</v>
      </c>
      <c r="Q22" s="108">
        <v>3.79</v>
      </c>
      <c r="R22" s="148" t="s">
        <v>77</v>
      </c>
      <c r="S22" s="30" t="s">
        <v>29</v>
      </c>
      <c r="T22" s="67">
        <v>4.5</v>
      </c>
      <c r="U22" s="108">
        <v>4.25</v>
      </c>
    </row>
    <row r="23" spans="1:21" s="9" customFormat="1" ht="15" customHeight="1" x14ac:dyDescent="0.25">
      <c r="A23" s="250">
        <v>18</v>
      </c>
      <c r="B23" s="590" t="s">
        <v>79</v>
      </c>
      <c r="C23" s="590" t="s">
        <v>150</v>
      </c>
      <c r="D23" s="354">
        <v>4.5</v>
      </c>
      <c r="E23" s="665">
        <v>4.34</v>
      </c>
      <c r="F23" s="447" t="s">
        <v>76</v>
      </c>
      <c r="G23" s="39" t="s">
        <v>141</v>
      </c>
      <c r="H23" s="331">
        <v>4.5</v>
      </c>
      <c r="I23" s="350">
        <v>4.2300000000000004</v>
      </c>
      <c r="J23" s="155" t="s">
        <v>78</v>
      </c>
      <c r="K23" s="16" t="s">
        <v>111</v>
      </c>
      <c r="L23" s="18">
        <v>4.5</v>
      </c>
      <c r="M23" s="108">
        <v>4.22</v>
      </c>
      <c r="N23" s="148" t="s">
        <v>79</v>
      </c>
      <c r="O23" s="16" t="s">
        <v>46</v>
      </c>
      <c r="P23" s="66">
        <v>4.13</v>
      </c>
      <c r="Q23" s="108">
        <v>3.79</v>
      </c>
      <c r="R23" s="148" t="s">
        <v>77</v>
      </c>
      <c r="S23" s="30" t="s">
        <v>31</v>
      </c>
      <c r="T23" s="67">
        <v>4.5</v>
      </c>
      <c r="U23" s="108">
        <v>4.25</v>
      </c>
    </row>
    <row r="24" spans="1:21" s="9" customFormat="1" ht="15" customHeight="1" x14ac:dyDescent="0.25">
      <c r="A24" s="250">
        <v>19</v>
      </c>
      <c r="B24" s="590" t="s">
        <v>80</v>
      </c>
      <c r="C24" s="590" t="s">
        <v>73</v>
      </c>
      <c r="D24" s="354">
        <v>4.5</v>
      </c>
      <c r="E24" s="665">
        <v>4.34</v>
      </c>
      <c r="F24" s="560" t="s">
        <v>78</v>
      </c>
      <c r="G24" s="16" t="s">
        <v>111</v>
      </c>
      <c r="H24" s="331">
        <v>4.5</v>
      </c>
      <c r="I24" s="350">
        <v>4.2300000000000004</v>
      </c>
      <c r="J24" s="147" t="s">
        <v>77</v>
      </c>
      <c r="K24" s="30" t="s">
        <v>35</v>
      </c>
      <c r="L24" s="18">
        <v>4.5</v>
      </c>
      <c r="M24" s="108">
        <v>4.22</v>
      </c>
      <c r="N24" s="447" t="s">
        <v>75</v>
      </c>
      <c r="O24" s="30" t="s">
        <v>6</v>
      </c>
      <c r="P24" s="66">
        <v>4.07</v>
      </c>
      <c r="Q24" s="108">
        <v>3.79</v>
      </c>
      <c r="R24" s="447" t="s">
        <v>75</v>
      </c>
      <c r="S24" s="30" t="s">
        <v>5</v>
      </c>
      <c r="T24" s="67">
        <v>4.3</v>
      </c>
      <c r="U24" s="107">
        <v>4.25</v>
      </c>
    </row>
    <row r="25" spans="1:21" s="9" customFormat="1" ht="15" customHeight="1" thickBot="1" x14ac:dyDescent="0.3">
      <c r="A25" s="546">
        <v>20</v>
      </c>
      <c r="B25" s="593" t="s">
        <v>76</v>
      </c>
      <c r="C25" s="593" t="s">
        <v>71</v>
      </c>
      <c r="D25" s="355">
        <v>4.5</v>
      </c>
      <c r="E25" s="667">
        <v>4.34</v>
      </c>
      <c r="F25" s="562" t="s">
        <v>78</v>
      </c>
      <c r="G25" s="274" t="s">
        <v>110</v>
      </c>
      <c r="H25" s="332">
        <v>4.5</v>
      </c>
      <c r="I25" s="352">
        <v>4.2300000000000004</v>
      </c>
      <c r="J25" s="152" t="s">
        <v>80</v>
      </c>
      <c r="K25" s="381" t="s">
        <v>112</v>
      </c>
      <c r="L25" s="92">
        <v>4.46</v>
      </c>
      <c r="M25" s="114">
        <v>4.22</v>
      </c>
      <c r="N25" s="456" t="s">
        <v>80</v>
      </c>
      <c r="O25" s="144" t="s">
        <v>144</v>
      </c>
      <c r="P25" s="93">
        <v>4.0599999999999996</v>
      </c>
      <c r="Q25" s="114">
        <v>3.79</v>
      </c>
      <c r="R25" s="152" t="s">
        <v>76</v>
      </c>
      <c r="S25" s="144" t="s">
        <v>141</v>
      </c>
      <c r="T25" s="94">
        <v>4.3</v>
      </c>
      <c r="U25" s="114">
        <v>4.25</v>
      </c>
    </row>
    <row r="26" spans="1:21" s="9" customFormat="1" ht="15" customHeight="1" x14ac:dyDescent="0.25">
      <c r="A26" s="324">
        <v>21</v>
      </c>
      <c r="B26" s="589" t="s">
        <v>78</v>
      </c>
      <c r="C26" s="589" t="s">
        <v>72</v>
      </c>
      <c r="D26" s="634">
        <v>4.5</v>
      </c>
      <c r="E26" s="664">
        <v>4.34</v>
      </c>
      <c r="F26" s="563" t="s">
        <v>79</v>
      </c>
      <c r="G26" s="296" t="s">
        <v>53</v>
      </c>
      <c r="H26" s="335">
        <v>4.5</v>
      </c>
      <c r="I26" s="353">
        <v>4.2300000000000004</v>
      </c>
      <c r="J26" s="445" t="s">
        <v>75</v>
      </c>
      <c r="K26" s="28" t="s">
        <v>6</v>
      </c>
      <c r="L26" s="63">
        <v>4.4545454545454541</v>
      </c>
      <c r="M26" s="115">
        <v>4.22</v>
      </c>
      <c r="N26" s="153" t="s">
        <v>76</v>
      </c>
      <c r="O26" s="28" t="s">
        <v>71</v>
      </c>
      <c r="P26" s="78">
        <v>4.05</v>
      </c>
      <c r="Q26" s="115">
        <v>3.79</v>
      </c>
      <c r="R26" s="445" t="s">
        <v>75</v>
      </c>
      <c r="S26" s="28" t="s">
        <v>16</v>
      </c>
      <c r="T26" s="79">
        <v>4.3</v>
      </c>
      <c r="U26" s="115">
        <v>4.25</v>
      </c>
    </row>
    <row r="27" spans="1:21" s="9" customFormat="1" ht="15" customHeight="1" x14ac:dyDescent="0.25">
      <c r="A27" s="250">
        <v>22</v>
      </c>
      <c r="B27" s="590" t="s">
        <v>78</v>
      </c>
      <c r="C27" s="590" t="s">
        <v>111</v>
      </c>
      <c r="D27" s="354">
        <v>4.5</v>
      </c>
      <c r="E27" s="665">
        <v>4.34</v>
      </c>
      <c r="F27" s="447" t="s">
        <v>74</v>
      </c>
      <c r="G27" s="39" t="s">
        <v>140</v>
      </c>
      <c r="H27" s="336">
        <v>4.5</v>
      </c>
      <c r="I27" s="350">
        <v>4.2300000000000004</v>
      </c>
      <c r="J27" s="152" t="s">
        <v>76</v>
      </c>
      <c r="K27" s="246" t="s">
        <v>95</v>
      </c>
      <c r="L27" s="92">
        <v>4.4285714285714288</v>
      </c>
      <c r="M27" s="108">
        <v>4.22</v>
      </c>
      <c r="N27" s="152" t="s">
        <v>79</v>
      </c>
      <c r="O27" s="274" t="s">
        <v>65</v>
      </c>
      <c r="P27" s="93">
        <v>4</v>
      </c>
      <c r="Q27" s="108">
        <v>3.79</v>
      </c>
      <c r="R27" s="449" t="s">
        <v>79</v>
      </c>
      <c r="S27" s="274" t="s">
        <v>45</v>
      </c>
      <c r="T27" s="388">
        <v>4.3</v>
      </c>
      <c r="U27" s="108">
        <v>4.25</v>
      </c>
    </row>
    <row r="28" spans="1:21" s="9" customFormat="1" ht="15" customHeight="1" x14ac:dyDescent="0.25">
      <c r="A28" s="250">
        <v>23</v>
      </c>
      <c r="B28" s="590" t="s">
        <v>76</v>
      </c>
      <c r="C28" s="590" t="s">
        <v>21</v>
      </c>
      <c r="D28" s="354">
        <v>4.5</v>
      </c>
      <c r="E28" s="665">
        <v>4.34</v>
      </c>
      <c r="F28" s="559" t="s">
        <v>79</v>
      </c>
      <c r="G28" s="16" t="s">
        <v>57</v>
      </c>
      <c r="H28" s="331">
        <v>4.5</v>
      </c>
      <c r="I28" s="350">
        <v>4.2300000000000004</v>
      </c>
      <c r="J28" s="148" t="s">
        <v>78</v>
      </c>
      <c r="K28" s="30" t="s">
        <v>106</v>
      </c>
      <c r="L28" s="19">
        <v>4.4285714285714288</v>
      </c>
      <c r="M28" s="108">
        <v>4.22</v>
      </c>
      <c r="N28" s="147" t="s">
        <v>74</v>
      </c>
      <c r="O28" s="260" t="s">
        <v>89</v>
      </c>
      <c r="P28" s="66">
        <v>4</v>
      </c>
      <c r="Q28" s="107">
        <v>3.79</v>
      </c>
      <c r="R28" s="147" t="s">
        <v>80</v>
      </c>
      <c r="S28" s="39" t="s">
        <v>144</v>
      </c>
      <c r="T28" s="18">
        <v>4.2</v>
      </c>
      <c r="U28" s="108">
        <v>4.25</v>
      </c>
    </row>
    <row r="29" spans="1:21" s="9" customFormat="1" ht="15" customHeight="1" x14ac:dyDescent="0.25">
      <c r="A29" s="250">
        <v>24</v>
      </c>
      <c r="B29" s="590" t="s">
        <v>78</v>
      </c>
      <c r="C29" s="590" t="s">
        <v>104</v>
      </c>
      <c r="D29" s="355">
        <v>4.5</v>
      </c>
      <c r="E29" s="665">
        <v>4.34</v>
      </c>
      <c r="F29" s="456" t="s">
        <v>74</v>
      </c>
      <c r="G29" s="291" t="s">
        <v>89</v>
      </c>
      <c r="H29" s="337">
        <v>4.4705882352941178</v>
      </c>
      <c r="I29" s="350">
        <v>4.2300000000000004</v>
      </c>
      <c r="J29" s="148" t="s">
        <v>77</v>
      </c>
      <c r="K29" s="30" t="s">
        <v>98</v>
      </c>
      <c r="L29" s="18">
        <v>4.3703703703703702</v>
      </c>
      <c r="M29" s="108">
        <v>4.22</v>
      </c>
      <c r="N29" s="447" t="s">
        <v>74</v>
      </c>
      <c r="O29" s="30" t="s">
        <v>91</v>
      </c>
      <c r="P29" s="66">
        <v>4</v>
      </c>
      <c r="Q29" s="108">
        <v>3.79</v>
      </c>
      <c r="R29" s="148" t="s">
        <v>77</v>
      </c>
      <c r="S29" s="30" t="s">
        <v>96</v>
      </c>
      <c r="T29" s="67">
        <v>4.0999999999999996</v>
      </c>
      <c r="U29" s="108">
        <v>4.25</v>
      </c>
    </row>
    <row r="30" spans="1:21" s="9" customFormat="1" ht="15" customHeight="1" x14ac:dyDescent="0.25">
      <c r="A30" s="250">
        <v>25</v>
      </c>
      <c r="B30" s="590" t="s">
        <v>79</v>
      </c>
      <c r="C30" s="590" t="s">
        <v>42</v>
      </c>
      <c r="D30" s="354">
        <v>4.5</v>
      </c>
      <c r="E30" s="665">
        <v>4.34</v>
      </c>
      <c r="F30" s="447" t="s">
        <v>80</v>
      </c>
      <c r="G30" s="30" t="s">
        <v>112</v>
      </c>
      <c r="H30" s="338">
        <v>4.4505494505494507</v>
      </c>
      <c r="I30" s="350">
        <v>4.2300000000000004</v>
      </c>
      <c r="J30" s="148" t="s">
        <v>79</v>
      </c>
      <c r="K30" s="16" t="s">
        <v>62</v>
      </c>
      <c r="L30" s="18">
        <v>4.3636363636363633</v>
      </c>
      <c r="M30" s="108">
        <v>4.22</v>
      </c>
      <c r="N30" s="148" t="s">
        <v>76</v>
      </c>
      <c r="O30" s="30" t="s">
        <v>95</v>
      </c>
      <c r="P30" s="66">
        <v>4</v>
      </c>
      <c r="Q30" s="108">
        <v>3.79</v>
      </c>
      <c r="R30" s="447" t="s">
        <v>74</v>
      </c>
      <c r="S30" s="30" t="s">
        <v>4</v>
      </c>
      <c r="T30" s="67">
        <v>4</v>
      </c>
      <c r="U30" s="108">
        <v>4.25</v>
      </c>
    </row>
    <row r="31" spans="1:21" s="9" customFormat="1" ht="15" customHeight="1" x14ac:dyDescent="0.25">
      <c r="A31" s="250">
        <v>26</v>
      </c>
      <c r="B31" s="590" t="s">
        <v>77</v>
      </c>
      <c r="C31" s="590" t="s">
        <v>142</v>
      </c>
      <c r="D31" s="355">
        <v>4.5</v>
      </c>
      <c r="E31" s="665">
        <v>4.34</v>
      </c>
      <c r="F31" s="450" t="s">
        <v>80</v>
      </c>
      <c r="G31" s="251" t="s">
        <v>144</v>
      </c>
      <c r="H31" s="332">
        <v>4.4545454545454541</v>
      </c>
      <c r="I31" s="350">
        <v>4.2300000000000004</v>
      </c>
      <c r="J31" s="148" t="s">
        <v>77</v>
      </c>
      <c r="K31" s="30" t="s">
        <v>96</v>
      </c>
      <c r="L31" s="18">
        <v>4.2941176470588234</v>
      </c>
      <c r="M31" s="108">
        <v>4.22</v>
      </c>
      <c r="N31" s="151" t="s">
        <v>79</v>
      </c>
      <c r="O31" s="16" t="s">
        <v>45</v>
      </c>
      <c r="P31" s="20">
        <v>4</v>
      </c>
      <c r="Q31" s="108">
        <v>3.79</v>
      </c>
      <c r="R31" s="148" t="s">
        <v>75</v>
      </c>
      <c r="S31" s="30" t="s">
        <v>93</v>
      </c>
      <c r="T31" s="67">
        <v>4</v>
      </c>
      <c r="U31" s="108">
        <v>4.25</v>
      </c>
    </row>
    <row r="32" spans="1:21" s="9" customFormat="1" ht="15" customHeight="1" x14ac:dyDescent="0.25">
      <c r="A32" s="250">
        <v>27</v>
      </c>
      <c r="B32" s="590" t="s">
        <v>78</v>
      </c>
      <c r="C32" s="590" t="s">
        <v>105</v>
      </c>
      <c r="D32" s="354">
        <v>4.5</v>
      </c>
      <c r="E32" s="665">
        <v>4.34</v>
      </c>
      <c r="F32" s="447" t="s">
        <v>78</v>
      </c>
      <c r="G32" s="30" t="s">
        <v>102</v>
      </c>
      <c r="H32" s="331">
        <v>4.4545454545454541</v>
      </c>
      <c r="I32" s="350">
        <v>4.2300000000000004</v>
      </c>
      <c r="J32" s="447" t="s">
        <v>74</v>
      </c>
      <c r="K32" s="30" t="s">
        <v>4</v>
      </c>
      <c r="L32" s="18">
        <v>4.25</v>
      </c>
      <c r="M32" s="108">
        <v>4.22</v>
      </c>
      <c r="N32" s="147" t="s">
        <v>77</v>
      </c>
      <c r="O32" s="39" t="s">
        <v>129</v>
      </c>
      <c r="P32" s="66">
        <v>4</v>
      </c>
      <c r="Q32" s="108">
        <v>3.79</v>
      </c>
      <c r="R32" s="148" t="s">
        <v>76</v>
      </c>
      <c r="S32" s="39" t="s">
        <v>28</v>
      </c>
      <c r="T32" s="67">
        <v>4</v>
      </c>
      <c r="U32" s="108">
        <v>4.25</v>
      </c>
    </row>
    <row r="33" spans="1:21" s="9" customFormat="1" ht="15" customHeight="1" x14ac:dyDescent="0.25">
      <c r="A33" s="250">
        <v>28</v>
      </c>
      <c r="B33" s="590" t="s">
        <v>78</v>
      </c>
      <c r="C33" s="590" t="s">
        <v>101</v>
      </c>
      <c r="D33" s="354">
        <v>4.5</v>
      </c>
      <c r="E33" s="665">
        <v>4.34</v>
      </c>
      <c r="F33" s="447" t="s">
        <v>80</v>
      </c>
      <c r="G33" s="30" t="s">
        <v>73</v>
      </c>
      <c r="H33" s="331">
        <v>4.4444444444444446</v>
      </c>
      <c r="I33" s="350">
        <v>4.2300000000000004</v>
      </c>
      <c r="J33" s="148" t="s">
        <v>79</v>
      </c>
      <c r="K33" s="16" t="s">
        <v>64</v>
      </c>
      <c r="L33" s="18">
        <v>4.25</v>
      </c>
      <c r="M33" s="108">
        <v>4.22</v>
      </c>
      <c r="N33" s="148" t="s">
        <v>77</v>
      </c>
      <c r="O33" s="70" t="s">
        <v>142</v>
      </c>
      <c r="P33" s="66">
        <v>4</v>
      </c>
      <c r="Q33" s="108">
        <v>3.79</v>
      </c>
      <c r="R33" s="148" t="s">
        <v>78</v>
      </c>
      <c r="S33" s="30" t="s">
        <v>38</v>
      </c>
      <c r="T33" s="67">
        <v>4</v>
      </c>
      <c r="U33" s="108">
        <v>4.25</v>
      </c>
    </row>
    <row r="34" spans="1:21" s="9" customFormat="1" ht="15" customHeight="1" x14ac:dyDescent="0.25">
      <c r="A34" s="250">
        <v>29</v>
      </c>
      <c r="B34" s="590" t="s">
        <v>78</v>
      </c>
      <c r="C34" s="590" t="s">
        <v>41</v>
      </c>
      <c r="D34" s="354">
        <v>4.5</v>
      </c>
      <c r="E34" s="665">
        <v>4.34</v>
      </c>
      <c r="F34" s="447" t="s">
        <v>76</v>
      </c>
      <c r="G34" s="272" t="s">
        <v>70</v>
      </c>
      <c r="H34" s="331">
        <v>4.4000000000000004</v>
      </c>
      <c r="I34" s="350">
        <v>4.2300000000000004</v>
      </c>
      <c r="J34" s="447" t="s">
        <v>74</v>
      </c>
      <c r="K34" s="30" t="s">
        <v>3</v>
      </c>
      <c r="L34" s="18">
        <v>4.25</v>
      </c>
      <c r="M34" s="108">
        <v>4.22</v>
      </c>
      <c r="N34" s="148" t="s">
        <v>77</v>
      </c>
      <c r="O34" s="30" t="s">
        <v>34</v>
      </c>
      <c r="P34" s="66">
        <v>4</v>
      </c>
      <c r="Q34" s="108">
        <v>3.79</v>
      </c>
      <c r="R34" s="148" t="s">
        <v>79</v>
      </c>
      <c r="S34" s="16" t="s">
        <v>58</v>
      </c>
      <c r="T34" s="67">
        <v>4</v>
      </c>
      <c r="U34" s="108">
        <v>4.25</v>
      </c>
    </row>
    <row r="35" spans="1:21" s="9" customFormat="1" ht="15" customHeight="1" thickBot="1" x14ac:dyDescent="0.3">
      <c r="A35" s="580">
        <v>30</v>
      </c>
      <c r="B35" s="591" t="s">
        <v>79</v>
      </c>
      <c r="C35" s="591" t="s">
        <v>61</v>
      </c>
      <c r="D35" s="378">
        <v>4.5</v>
      </c>
      <c r="E35" s="666">
        <v>4.34</v>
      </c>
      <c r="F35" s="564" t="s">
        <v>79</v>
      </c>
      <c r="G35" s="26" t="s">
        <v>65</v>
      </c>
      <c r="H35" s="339">
        <v>4.387096774193548</v>
      </c>
      <c r="I35" s="351">
        <v>4.2300000000000004</v>
      </c>
      <c r="J35" s="149" t="s">
        <v>77</v>
      </c>
      <c r="K35" s="71" t="s">
        <v>142</v>
      </c>
      <c r="L35" s="56">
        <v>4.25</v>
      </c>
      <c r="M35" s="110">
        <v>4.22</v>
      </c>
      <c r="N35" s="457" t="s">
        <v>78</v>
      </c>
      <c r="O35" s="32" t="s">
        <v>103</v>
      </c>
      <c r="P35" s="75">
        <v>4</v>
      </c>
      <c r="Q35" s="110">
        <v>3.79</v>
      </c>
      <c r="R35" s="149" t="s">
        <v>79</v>
      </c>
      <c r="S35" s="26" t="s">
        <v>63</v>
      </c>
      <c r="T35" s="76">
        <v>4</v>
      </c>
      <c r="U35" s="110">
        <v>4.25</v>
      </c>
    </row>
    <row r="36" spans="1:21" s="9" customFormat="1" ht="15" customHeight="1" x14ac:dyDescent="0.25">
      <c r="A36" s="295">
        <v>31</v>
      </c>
      <c r="B36" s="592" t="s">
        <v>80</v>
      </c>
      <c r="C36" s="592" t="s">
        <v>112</v>
      </c>
      <c r="D36" s="85">
        <v>4.49</v>
      </c>
      <c r="E36" s="329">
        <v>4.34</v>
      </c>
      <c r="F36" s="446" t="s">
        <v>77</v>
      </c>
      <c r="G36" s="263" t="s">
        <v>98</v>
      </c>
      <c r="H36" s="330">
        <v>4.3829787234042552</v>
      </c>
      <c r="I36" s="350">
        <v>4.2300000000000004</v>
      </c>
      <c r="J36" s="150" t="s">
        <v>79</v>
      </c>
      <c r="K36" s="287" t="s">
        <v>48</v>
      </c>
      <c r="L36" s="85">
        <v>4.25</v>
      </c>
      <c r="M36" s="112">
        <v>4.22</v>
      </c>
      <c r="N36" s="451" t="s">
        <v>77</v>
      </c>
      <c r="O36" s="263" t="s">
        <v>35</v>
      </c>
      <c r="P36" s="86">
        <v>4</v>
      </c>
      <c r="Q36" s="112">
        <v>3.79</v>
      </c>
      <c r="R36" s="150" t="s">
        <v>76</v>
      </c>
      <c r="S36" s="263" t="s">
        <v>71</v>
      </c>
      <c r="T36" s="87">
        <v>3.9</v>
      </c>
      <c r="U36" s="112">
        <v>4.25</v>
      </c>
    </row>
    <row r="37" spans="1:21" s="9" customFormat="1" ht="15" customHeight="1" x14ac:dyDescent="0.25">
      <c r="A37" s="250">
        <v>32</v>
      </c>
      <c r="B37" s="590" t="s">
        <v>79</v>
      </c>
      <c r="C37" s="590" t="s">
        <v>146</v>
      </c>
      <c r="D37" s="354">
        <v>4.4800000000000004</v>
      </c>
      <c r="E37" s="665">
        <v>4.34</v>
      </c>
      <c r="F37" s="447" t="s">
        <v>75</v>
      </c>
      <c r="G37" s="30" t="s">
        <v>16</v>
      </c>
      <c r="H37" s="331">
        <v>4.375</v>
      </c>
      <c r="I37" s="350">
        <v>4.2300000000000004</v>
      </c>
      <c r="J37" s="447" t="s">
        <v>74</v>
      </c>
      <c r="K37" s="30" t="s">
        <v>88</v>
      </c>
      <c r="L37" s="18">
        <v>4.2272727272727275</v>
      </c>
      <c r="M37" s="108">
        <v>4.22</v>
      </c>
      <c r="N37" s="148" t="s">
        <v>79</v>
      </c>
      <c r="O37" s="16" t="s">
        <v>53</v>
      </c>
      <c r="P37" s="66">
        <v>4</v>
      </c>
      <c r="Q37" s="108">
        <v>3.79</v>
      </c>
      <c r="R37" s="148" t="s">
        <v>79</v>
      </c>
      <c r="S37" s="16" t="s">
        <v>65</v>
      </c>
      <c r="T37" s="67">
        <v>3.8</v>
      </c>
      <c r="U37" s="108">
        <v>4.25</v>
      </c>
    </row>
    <row r="38" spans="1:21" s="9" customFormat="1" ht="15" customHeight="1" x14ac:dyDescent="0.25">
      <c r="A38" s="250">
        <v>33</v>
      </c>
      <c r="B38" s="590" t="s">
        <v>80</v>
      </c>
      <c r="C38" s="590" t="s">
        <v>114</v>
      </c>
      <c r="D38" s="354">
        <v>4.47</v>
      </c>
      <c r="E38" s="665">
        <v>4.34</v>
      </c>
      <c r="F38" s="559" t="s">
        <v>79</v>
      </c>
      <c r="G38" s="16" t="s">
        <v>146</v>
      </c>
      <c r="H38" s="331">
        <v>4.371428571428571</v>
      </c>
      <c r="I38" s="350">
        <v>4.2300000000000004</v>
      </c>
      <c r="J38" s="148" t="s">
        <v>79</v>
      </c>
      <c r="K38" s="16" t="s">
        <v>65</v>
      </c>
      <c r="L38" s="18">
        <v>4.2272727272727275</v>
      </c>
      <c r="M38" s="108">
        <v>4.22</v>
      </c>
      <c r="N38" s="447" t="s">
        <v>74</v>
      </c>
      <c r="O38" s="30" t="s">
        <v>90</v>
      </c>
      <c r="P38" s="66">
        <v>4</v>
      </c>
      <c r="Q38" s="108">
        <v>3.79</v>
      </c>
      <c r="R38" s="147" t="s">
        <v>74</v>
      </c>
      <c r="S38" s="260" t="s">
        <v>89</v>
      </c>
      <c r="T38" s="67">
        <v>3.5</v>
      </c>
      <c r="U38" s="108">
        <v>4.25</v>
      </c>
    </row>
    <row r="39" spans="1:21" s="9" customFormat="1" ht="15" customHeight="1" x14ac:dyDescent="0.25">
      <c r="A39" s="250">
        <v>34</v>
      </c>
      <c r="B39" s="590" t="s">
        <v>79</v>
      </c>
      <c r="C39" s="590" t="s">
        <v>47</v>
      </c>
      <c r="D39" s="354">
        <v>4.46</v>
      </c>
      <c r="E39" s="665">
        <v>4.34</v>
      </c>
      <c r="F39" s="447" t="s">
        <v>77</v>
      </c>
      <c r="G39" s="30" t="s">
        <v>36</v>
      </c>
      <c r="H39" s="331">
        <v>4.3636363636363633</v>
      </c>
      <c r="I39" s="350">
        <v>4.2300000000000004</v>
      </c>
      <c r="J39" s="148" t="s">
        <v>76</v>
      </c>
      <c r="K39" s="272" t="s">
        <v>70</v>
      </c>
      <c r="L39" s="18">
        <v>4.2</v>
      </c>
      <c r="M39" s="108">
        <v>4.22</v>
      </c>
      <c r="N39" s="447" t="s">
        <v>74</v>
      </c>
      <c r="O39" s="39" t="s">
        <v>140</v>
      </c>
      <c r="P39" s="66">
        <v>4</v>
      </c>
      <c r="Q39" s="108">
        <v>3.79</v>
      </c>
      <c r="R39" s="447" t="s">
        <v>74</v>
      </c>
      <c r="S39" s="30" t="s">
        <v>3</v>
      </c>
      <c r="T39" s="67">
        <v>3.5</v>
      </c>
      <c r="U39" s="108">
        <v>4.25</v>
      </c>
    </row>
    <row r="40" spans="1:21" s="9" customFormat="1" ht="15" customHeight="1" x14ac:dyDescent="0.25">
      <c r="A40" s="250">
        <v>35</v>
      </c>
      <c r="B40" s="590" t="s">
        <v>77</v>
      </c>
      <c r="C40" s="590" t="s">
        <v>96</v>
      </c>
      <c r="D40" s="354">
        <v>4.45</v>
      </c>
      <c r="E40" s="665">
        <v>4.34</v>
      </c>
      <c r="F40" s="447" t="s">
        <v>78</v>
      </c>
      <c r="G40" s="30" t="s">
        <v>103</v>
      </c>
      <c r="H40" s="331">
        <v>4.333333333333333</v>
      </c>
      <c r="I40" s="350">
        <v>4.2300000000000004</v>
      </c>
      <c r="J40" s="148" t="s">
        <v>80</v>
      </c>
      <c r="K40" s="30" t="s">
        <v>115</v>
      </c>
      <c r="L40" s="18">
        <v>4.2</v>
      </c>
      <c r="M40" s="108">
        <v>4.22</v>
      </c>
      <c r="N40" s="148" t="s">
        <v>76</v>
      </c>
      <c r="O40" s="269" t="s">
        <v>18</v>
      </c>
      <c r="P40" s="66">
        <v>4</v>
      </c>
      <c r="Q40" s="108">
        <v>3.79</v>
      </c>
      <c r="R40" s="148" t="s">
        <v>76</v>
      </c>
      <c r="S40" s="30" t="s">
        <v>27</v>
      </c>
      <c r="T40" s="67">
        <v>3</v>
      </c>
      <c r="U40" s="108">
        <v>4.25</v>
      </c>
    </row>
    <row r="41" spans="1:21" s="9" customFormat="1" ht="15" customHeight="1" x14ac:dyDescent="0.25">
      <c r="A41" s="250">
        <v>36</v>
      </c>
      <c r="B41" s="590" t="s">
        <v>74</v>
      </c>
      <c r="C41" s="590" t="s">
        <v>89</v>
      </c>
      <c r="D41" s="360">
        <v>4.45</v>
      </c>
      <c r="E41" s="665">
        <v>4.34</v>
      </c>
      <c r="F41" s="559" t="s">
        <v>79</v>
      </c>
      <c r="G41" s="16" t="s">
        <v>45</v>
      </c>
      <c r="H41" s="331">
        <v>4.333333333333333</v>
      </c>
      <c r="I41" s="350">
        <v>4.2300000000000004</v>
      </c>
      <c r="J41" s="447" t="s">
        <v>74</v>
      </c>
      <c r="K41" s="30" t="s">
        <v>90</v>
      </c>
      <c r="L41" s="18">
        <v>4.1818181818181817</v>
      </c>
      <c r="M41" s="108">
        <v>4.22</v>
      </c>
      <c r="N41" s="148" t="s">
        <v>76</v>
      </c>
      <c r="O41" s="70" t="s">
        <v>19</v>
      </c>
      <c r="P41" s="66">
        <v>4</v>
      </c>
      <c r="Q41" s="108">
        <v>3.79</v>
      </c>
      <c r="R41" s="148" t="s">
        <v>77</v>
      </c>
      <c r="S41" s="30" t="s">
        <v>97</v>
      </c>
      <c r="T41" s="67">
        <v>3</v>
      </c>
      <c r="U41" s="108">
        <v>4.25</v>
      </c>
    </row>
    <row r="42" spans="1:21" s="9" customFormat="1" ht="15" customHeight="1" x14ac:dyDescent="0.25">
      <c r="A42" s="250">
        <v>37</v>
      </c>
      <c r="B42" s="590" t="s">
        <v>77</v>
      </c>
      <c r="C42" s="590" t="s">
        <v>36</v>
      </c>
      <c r="D42" s="376">
        <v>4.4400000000000004</v>
      </c>
      <c r="E42" s="665">
        <v>4.34</v>
      </c>
      <c r="F42" s="446" t="s">
        <v>76</v>
      </c>
      <c r="G42" s="263" t="s">
        <v>71</v>
      </c>
      <c r="H42" s="330">
        <v>4.3076923076923075</v>
      </c>
      <c r="I42" s="350">
        <v>4.2300000000000004</v>
      </c>
      <c r="J42" s="447" t="s">
        <v>75</v>
      </c>
      <c r="K42" s="30" t="s">
        <v>5</v>
      </c>
      <c r="L42" s="18">
        <v>4.1818181818181817</v>
      </c>
      <c r="M42" s="108">
        <v>4.22</v>
      </c>
      <c r="N42" s="148" t="s">
        <v>79</v>
      </c>
      <c r="O42" s="16" t="s">
        <v>51</v>
      </c>
      <c r="P42" s="66">
        <v>4</v>
      </c>
      <c r="Q42" s="108">
        <v>3.79</v>
      </c>
      <c r="R42" s="148" t="s">
        <v>79</v>
      </c>
      <c r="S42" s="16" t="s">
        <v>43</v>
      </c>
      <c r="T42" s="67">
        <v>3</v>
      </c>
      <c r="U42" s="108">
        <v>4.25</v>
      </c>
    </row>
    <row r="43" spans="1:21" s="9" customFormat="1" ht="15" customHeight="1" x14ac:dyDescent="0.25">
      <c r="A43" s="250">
        <v>38</v>
      </c>
      <c r="B43" s="590" t="s">
        <v>79</v>
      </c>
      <c r="C43" s="590" t="s">
        <v>62</v>
      </c>
      <c r="D43" s="354">
        <v>4.41</v>
      </c>
      <c r="E43" s="665">
        <v>4.34</v>
      </c>
      <c r="F43" s="559" t="s">
        <v>79</v>
      </c>
      <c r="G43" s="16" t="s">
        <v>149</v>
      </c>
      <c r="H43" s="331">
        <v>4.291666666666667</v>
      </c>
      <c r="I43" s="350">
        <v>4.2300000000000004</v>
      </c>
      <c r="J43" s="447" t="s">
        <v>75</v>
      </c>
      <c r="K43" s="30" t="s">
        <v>7</v>
      </c>
      <c r="L43" s="18">
        <v>4.166666666666667</v>
      </c>
      <c r="M43" s="108">
        <v>4.22</v>
      </c>
      <c r="N43" s="148" t="s">
        <v>77</v>
      </c>
      <c r="O43" s="30" t="s">
        <v>96</v>
      </c>
      <c r="P43" s="66">
        <v>3.96</v>
      </c>
      <c r="Q43" s="108">
        <v>3.79</v>
      </c>
      <c r="R43" s="147" t="s">
        <v>78</v>
      </c>
      <c r="S43" s="30" t="s">
        <v>39</v>
      </c>
      <c r="T43" s="67">
        <v>2</v>
      </c>
      <c r="U43" s="108">
        <v>4.25</v>
      </c>
    </row>
    <row r="44" spans="1:21" s="9" customFormat="1" ht="15" customHeight="1" x14ac:dyDescent="0.25">
      <c r="A44" s="250">
        <v>39</v>
      </c>
      <c r="B44" s="590" t="s">
        <v>75</v>
      </c>
      <c r="C44" s="590" t="s">
        <v>5</v>
      </c>
      <c r="D44" s="354">
        <v>4.4000000000000004</v>
      </c>
      <c r="E44" s="665">
        <v>4.34</v>
      </c>
      <c r="F44" s="447" t="s">
        <v>75</v>
      </c>
      <c r="G44" s="30" t="s">
        <v>5</v>
      </c>
      <c r="H44" s="333">
        <v>4.2857142857142856</v>
      </c>
      <c r="I44" s="350">
        <v>4.2300000000000004</v>
      </c>
      <c r="J44" s="148" t="s">
        <v>78</v>
      </c>
      <c r="K44" s="30" t="s">
        <v>38</v>
      </c>
      <c r="L44" s="18">
        <v>4.166666666666667</v>
      </c>
      <c r="M44" s="108">
        <v>4.22</v>
      </c>
      <c r="N44" s="148" t="s">
        <v>79</v>
      </c>
      <c r="O44" s="16" t="s">
        <v>150</v>
      </c>
      <c r="P44" s="66">
        <v>3.95</v>
      </c>
      <c r="Q44" s="108">
        <v>3.79</v>
      </c>
      <c r="R44" s="148" t="s">
        <v>76</v>
      </c>
      <c r="S44" s="272" t="s">
        <v>70</v>
      </c>
      <c r="T44" s="145">
        <v>0</v>
      </c>
      <c r="U44" s="108">
        <v>4.25</v>
      </c>
    </row>
    <row r="45" spans="1:21" s="9" customFormat="1" ht="15" customHeight="1" thickBot="1" x14ac:dyDescent="0.3">
      <c r="A45" s="580">
        <v>40</v>
      </c>
      <c r="B45" s="591" t="s">
        <v>78</v>
      </c>
      <c r="C45" s="591" t="s">
        <v>106</v>
      </c>
      <c r="D45" s="355">
        <v>4.4000000000000004</v>
      </c>
      <c r="E45" s="666">
        <v>4.34</v>
      </c>
      <c r="F45" s="450" t="s">
        <v>77</v>
      </c>
      <c r="G45" s="246" t="s">
        <v>31</v>
      </c>
      <c r="H45" s="332">
        <v>4.25</v>
      </c>
      <c r="I45" s="352">
        <v>4.2300000000000004</v>
      </c>
      <c r="J45" s="152" t="s">
        <v>79</v>
      </c>
      <c r="K45" s="274" t="s">
        <v>149</v>
      </c>
      <c r="L45" s="92">
        <v>4.161290322580645</v>
      </c>
      <c r="M45" s="114">
        <v>4.22</v>
      </c>
      <c r="N45" s="456" t="s">
        <v>80</v>
      </c>
      <c r="O45" s="246" t="s">
        <v>73</v>
      </c>
      <c r="P45" s="93">
        <v>3.9</v>
      </c>
      <c r="Q45" s="114">
        <v>3.79</v>
      </c>
      <c r="R45" s="450" t="s">
        <v>74</v>
      </c>
      <c r="S45" s="246" t="s">
        <v>90</v>
      </c>
      <c r="T45" s="94"/>
      <c r="U45" s="114">
        <v>4.25</v>
      </c>
    </row>
    <row r="46" spans="1:21" s="9" customFormat="1" ht="15" customHeight="1" x14ac:dyDescent="0.25">
      <c r="A46" s="295">
        <v>41</v>
      </c>
      <c r="B46" s="592" t="s">
        <v>79</v>
      </c>
      <c r="C46" s="592" t="s">
        <v>147</v>
      </c>
      <c r="D46" s="356">
        <v>4.38</v>
      </c>
      <c r="E46" s="329">
        <v>4.34</v>
      </c>
      <c r="F46" s="445" t="s">
        <v>79</v>
      </c>
      <c r="G46" s="25" t="s">
        <v>62</v>
      </c>
      <c r="H46" s="340">
        <v>4.25</v>
      </c>
      <c r="I46" s="353">
        <v>4.2300000000000004</v>
      </c>
      <c r="J46" s="153" t="s">
        <v>79</v>
      </c>
      <c r="K46" s="25" t="s">
        <v>49</v>
      </c>
      <c r="L46" s="63">
        <v>4.125</v>
      </c>
      <c r="M46" s="115">
        <v>4.22</v>
      </c>
      <c r="N46" s="153" t="s">
        <v>79</v>
      </c>
      <c r="O46" s="25" t="s">
        <v>148</v>
      </c>
      <c r="P46" s="78">
        <v>3.87</v>
      </c>
      <c r="Q46" s="115">
        <v>3.79</v>
      </c>
      <c r="R46" s="445" t="s">
        <v>74</v>
      </c>
      <c r="S46" s="28" t="s">
        <v>91</v>
      </c>
      <c r="T46" s="79"/>
      <c r="U46" s="115">
        <v>4.25</v>
      </c>
    </row>
    <row r="47" spans="1:21" s="9" customFormat="1" ht="15" customHeight="1" x14ac:dyDescent="0.25">
      <c r="A47" s="250">
        <v>42</v>
      </c>
      <c r="B47" s="590" t="s">
        <v>74</v>
      </c>
      <c r="C47" s="590" t="s">
        <v>3</v>
      </c>
      <c r="D47" s="360">
        <v>4.3600000000000003</v>
      </c>
      <c r="E47" s="665">
        <v>4.34</v>
      </c>
      <c r="F47" s="147" t="s">
        <v>76</v>
      </c>
      <c r="G47" s="16" t="s">
        <v>20</v>
      </c>
      <c r="H47" s="331">
        <v>4.25</v>
      </c>
      <c r="I47" s="350">
        <v>4.2300000000000004</v>
      </c>
      <c r="J47" s="447" t="s">
        <v>74</v>
      </c>
      <c r="K47" s="39" t="s">
        <v>140</v>
      </c>
      <c r="L47" s="18">
        <v>4.1111111111111107</v>
      </c>
      <c r="M47" s="108">
        <v>4.22</v>
      </c>
      <c r="N47" s="447" t="s">
        <v>75</v>
      </c>
      <c r="O47" s="30" t="s">
        <v>5</v>
      </c>
      <c r="P47" s="66">
        <v>3.78</v>
      </c>
      <c r="Q47" s="108">
        <v>3.79</v>
      </c>
      <c r="R47" s="447" t="s">
        <v>74</v>
      </c>
      <c r="S47" s="39" t="s">
        <v>140</v>
      </c>
      <c r="T47" s="67"/>
      <c r="U47" s="108">
        <v>4.25</v>
      </c>
    </row>
    <row r="48" spans="1:21" s="9" customFormat="1" ht="15" customHeight="1" x14ac:dyDescent="0.25">
      <c r="A48" s="250">
        <v>43</v>
      </c>
      <c r="B48" s="590" t="s">
        <v>78</v>
      </c>
      <c r="C48" s="590" t="s">
        <v>108</v>
      </c>
      <c r="D48" s="354">
        <v>4.3600000000000003</v>
      </c>
      <c r="E48" s="665">
        <v>4.34</v>
      </c>
      <c r="F48" s="447" t="s">
        <v>78</v>
      </c>
      <c r="G48" s="30" t="s">
        <v>39</v>
      </c>
      <c r="H48" s="331">
        <v>4.25</v>
      </c>
      <c r="I48" s="350">
        <v>4.2300000000000004</v>
      </c>
      <c r="J48" s="447" t="s">
        <v>75</v>
      </c>
      <c r="K48" s="30" t="s">
        <v>16</v>
      </c>
      <c r="L48" s="18">
        <v>4.1111111111111107</v>
      </c>
      <c r="M48" s="108">
        <v>4.22</v>
      </c>
      <c r="N48" s="148" t="s">
        <v>79</v>
      </c>
      <c r="O48" s="16" t="s">
        <v>147</v>
      </c>
      <c r="P48" s="66">
        <v>3.75</v>
      </c>
      <c r="Q48" s="108">
        <v>3.79</v>
      </c>
      <c r="R48" s="148" t="s">
        <v>75</v>
      </c>
      <c r="S48" s="30" t="s">
        <v>9</v>
      </c>
      <c r="T48" s="67"/>
      <c r="U48" s="108">
        <v>4.25</v>
      </c>
    </row>
    <row r="49" spans="1:21" s="9" customFormat="1" ht="15" customHeight="1" x14ac:dyDescent="0.25">
      <c r="A49" s="250">
        <v>44</v>
      </c>
      <c r="B49" s="590" t="s">
        <v>79</v>
      </c>
      <c r="C49" s="590" t="s">
        <v>49</v>
      </c>
      <c r="D49" s="354">
        <v>4.3499999999999996</v>
      </c>
      <c r="E49" s="665">
        <v>4.34</v>
      </c>
      <c r="F49" s="447" t="s">
        <v>78</v>
      </c>
      <c r="G49" s="30" t="s">
        <v>101</v>
      </c>
      <c r="H49" s="331">
        <v>4.25</v>
      </c>
      <c r="I49" s="350">
        <v>4.2300000000000004</v>
      </c>
      <c r="J49" s="148" t="s">
        <v>77</v>
      </c>
      <c r="K49" s="30" t="s">
        <v>31</v>
      </c>
      <c r="L49" s="18">
        <v>4.1111111111111107</v>
      </c>
      <c r="M49" s="108">
        <v>4.22</v>
      </c>
      <c r="N49" s="147" t="s">
        <v>80</v>
      </c>
      <c r="O49" s="30" t="s">
        <v>114</v>
      </c>
      <c r="P49" s="66">
        <v>3.75</v>
      </c>
      <c r="Q49" s="108">
        <v>3.79</v>
      </c>
      <c r="R49" s="154" t="s">
        <v>75</v>
      </c>
      <c r="S49" s="14" t="s">
        <v>10</v>
      </c>
      <c r="T49" s="67"/>
      <c r="U49" s="108">
        <v>4.25</v>
      </c>
    </row>
    <row r="50" spans="1:21" s="9" customFormat="1" ht="15" customHeight="1" x14ac:dyDescent="0.25">
      <c r="A50" s="250">
        <v>45</v>
      </c>
      <c r="B50" s="590" t="s">
        <v>79</v>
      </c>
      <c r="C50" s="590" t="s">
        <v>43</v>
      </c>
      <c r="D50" s="668">
        <v>4.33</v>
      </c>
      <c r="E50" s="665">
        <v>4.34</v>
      </c>
      <c r="F50" s="559" t="s">
        <v>79</v>
      </c>
      <c r="G50" s="16" t="s">
        <v>147</v>
      </c>
      <c r="H50" s="341">
        <v>4.2380952380952381</v>
      </c>
      <c r="I50" s="350">
        <v>4.2300000000000004</v>
      </c>
      <c r="J50" s="148" t="s">
        <v>79</v>
      </c>
      <c r="K50" s="16" t="s">
        <v>148</v>
      </c>
      <c r="L50" s="18">
        <v>4.0750000000000002</v>
      </c>
      <c r="M50" s="108">
        <v>4.22</v>
      </c>
      <c r="N50" s="447" t="s">
        <v>74</v>
      </c>
      <c r="O50" s="30" t="s">
        <v>88</v>
      </c>
      <c r="P50" s="66">
        <v>3.75</v>
      </c>
      <c r="Q50" s="108">
        <v>3.79</v>
      </c>
      <c r="R50" s="148" t="s">
        <v>75</v>
      </c>
      <c r="S50" s="30" t="s">
        <v>12</v>
      </c>
      <c r="T50" s="67"/>
      <c r="U50" s="108">
        <v>4.25</v>
      </c>
    </row>
    <row r="51" spans="1:21" s="9" customFormat="1" ht="15" customHeight="1" x14ac:dyDescent="0.25">
      <c r="A51" s="250">
        <v>46</v>
      </c>
      <c r="B51" s="590" t="s">
        <v>79</v>
      </c>
      <c r="C51" s="590" t="s">
        <v>48</v>
      </c>
      <c r="D51" s="354">
        <v>4.33</v>
      </c>
      <c r="E51" s="665">
        <v>4.34</v>
      </c>
      <c r="F51" s="447" t="s">
        <v>74</v>
      </c>
      <c r="G51" s="30" t="s">
        <v>3</v>
      </c>
      <c r="H51" s="336">
        <v>4.2222222222222223</v>
      </c>
      <c r="I51" s="350">
        <v>4.2300000000000004</v>
      </c>
      <c r="J51" s="148" t="s">
        <v>79</v>
      </c>
      <c r="K51" s="16" t="s">
        <v>147</v>
      </c>
      <c r="L51" s="18">
        <v>4.0750000000000002</v>
      </c>
      <c r="M51" s="108">
        <v>4.22</v>
      </c>
      <c r="N51" s="447" t="s">
        <v>75</v>
      </c>
      <c r="O51" s="30" t="s">
        <v>16</v>
      </c>
      <c r="P51" s="66">
        <v>3.71</v>
      </c>
      <c r="Q51" s="108">
        <v>3.79</v>
      </c>
      <c r="R51" s="148" t="s">
        <v>75</v>
      </c>
      <c r="S51" s="70" t="s">
        <v>11</v>
      </c>
      <c r="T51" s="67"/>
      <c r="U51" s="108">
        <v>4.25</v>
      </c>
    </row>
    <row r="52" spans="1:21" s="9" customFormat="1" ht="15" customHeight="1" x14ac:dyDescent="0.25">
      <c r="A52" s="250">
        <v>47</v>
      </c>
      <c r="B52" s="590" t="s">
        <v>76</v>
      </c>
      <c r="C52" s="590" t="s">
        <v>141</v>
      </c>
      <c r="D52" s="354">
        <v>4.29</v>
      </c>
      <c r="E52" s="665">
        <v>4.34</v>
      </c>
      <c r="F52" s="447" t="s">
        <v>79</v>
      </c>
      <c r="G52" s="16" t="s">
        <v>56</v>
      </c>
      <c r="H52" s="331">
        <v>4.2</v>
      </c>
      <c r="I52" s="350">
        <v>4.2300000000000004</v>
      </c>
      <c r="J52" s="148" t="s">
        <v>79</v>
      </c>
      <c r="K52" s="16" t="s">
        <v>150</v>
      </c>
      <c r="L52" s="18">
        <v>4.04</v>
      </c>
      <c r="M52" s="108">
        <v>4.22</v>
      </c>
      <c r="N52" s="148" t="s">
        <v>77</v>
      </c>
      <c r="O52" s="30" t="s">
        <v>29</v>
      </c>
      <c r="P52" s="66">
        <v>3.68</v>
      </c>
      <c r="Q52" s="108">
        <v>3.79</v>
      </c>
      <c r="R52" s="155" t="s">
        <v>75</v>
      </c>
      <c r="S52" s="43" t="s">
        <v>13</v>
      </c>
      <c r="T52" s="67"/>
      <c r="U52" s="108">
        <v>4.25</v>
      </c>
    </row>
    <row r="53" spans="1:21" s="9" customFormat="1" ht="15" customHeight="1" x14ac:dyDescent="0.25">
      <c r="A53" s="250">
        <v>48</v>
      </c>
      <c r="B53" s="590" t="s">
        <v>76</v>
      </c>
      <c r="C53" s="590" t="s">
        <v>70</v>
      </c>
      <c r="D53" s="354">
        <v>4.29</v>
      </c>
      <c r="E53" s="665">
        <v>4.34</v>
      </c>
      <c r="F53" s="559" t="s">
        <v>79</v>
      </c>
      <c r="G53" s="16" t="s">
        <v>148</v>
      </c>
      <c r="H53" s="331">
        <v>4.161290322580645</v>
      </c>
      <c r="I53" s="350">
        <v>4.2300000000000004</v>
      </c>
      <c r="J53" s="148" t="s">
        <v>76</v>
      </c>
      <c r="K53" s="30" t="s">
        <v>71</v>
      </c>
      <c r="L53" s="18">
        <v>4</v>
      </c>
      <c r="M53" s="108">
        <v>4.22</v>
      </c>
      <c r="N53" s="447" t="s">
        <v>74</v>
      </c>
      <c r="O53" s="30" t="s">
        <v>4</v>
      </c>
      <c r="P53" s="66">
        <v>3.67</v>
      </c>
      <c r="Q53" s="108">
        <v>3.79</v>
      </c>
      <c r="R53" s="155" t="s">
        <v>75</v>
      </c>
      <c r="S53" s="16" t="s">
        <v>14</v>
      </c>
      <c r="T53" s="67"/>
      <c r="U53" s="108">
        <v>4.25</v>
      </c>
    </row>
    <row r="54" spans="1:21" s="9" customFormat="1" ht="15" customHeight="1" x14ac:dyDescent="0.25">
      <c r="A54" s="250">
        <v>49</v>
      </c>
      <c r="B54" s="590" t="s">
        <v>79</v>
      </c>
      <c r="C54" s="590" t="s">
        <v>65</v>
      </c>
      <c r="D54" s="354">
        <v>4.28</v>
      </c>
      <c r="E54" s="665">
        <v>4.34</v>
      </c>
      <c r="F54" s="447" t="s">
        <v>75</v>
      </c>
      <c r="G54" s="30" t="s">
        <v>9</v>
      </c>
      <c r="H54" s="333">
        <v>4.1428571428571432</v>
      </c>
      <c r="I54" s="350">
        <v>4.2300000000000004</v>
      </c>
      <c r="J54" s="148" t="s">
        <v>78</v>
      </c>
      <c r="K54" s="30" t="s">
        <v>102</v>
      </c>
      <c r="L54" s="18">
        <v>4</v>
      </c>
      <c r="M54" s="108">
        <v>4.22</v>
      </c>
      <c r="N54" s="148" t="s">
        <v>75</v>
      </c>
      <c r="O54" s="30" t="s">
        <v>12</v>
      </c>
      <c r="P54" s="66">
        <v>3.67</v>
      </c>
      <c r="Q54" s="108">
        <v>3.79</v>
      </c>
      <c r="R54" s="148" t="s">
        <v>75</v>
      </c>
      <c r="S54" s="30" t="s">
        <v>15</v>
      </c>
      <c r="T54" s="67"/>
      <c r="U54" s="108">
        <v>4.25</v>
      </c>
    </row>
    <row r="55" spans="1:21" s="9" customFormat="1" ht="15" customHeight="1" thickBot="1" x14ac:dyDescent="0.3">
      <c r="A55" s="546">
        <v>50</v>
      </c>
      <c r="B55" s="593" t="s">
        <v>79</v>
      </c>
      <c r="C55" s="593" t="s">
        <v>64</v>
      </c>
      <c r="D55" s="378">
        <v>4.25</v>
      </c>
      <c r="E55" s="667">
        <v>4.34</v>
      </c>
      <c r="F55" s="458" t="s">
        <v>78</v>
      </c>
      <c r="G55" s="32" t="s">
        <v>108</v>
      </c>
      <c r="H55" s="342">
        <v>4.1428571428571432</v>
      </c>
      <c r="I55" s="351">
        <v>4.2300000000000004</v>
      </c>
      <c r="J55" s="149" t="s">
        <v>78</v>
      </c>
      <c r="K55" s="32" t="s">
        <v>108</v>
      </c>
      <c r="L55" s="56">
        <v>4</v>
      </c>
      <c r="M55" s="110">
        <v>4.22</v>
      </c>
      <c r="N55" s="149" t="s">
        <v>79</v>
      </c>
      <c r="O55" s="26" t="s">
        <v>58</v>
      </c>
      <c r="P55" s="75">
        <v>3.67</v>
      </c>
      <c r="Q55" s="110">
        <v>3.79</v>
      </c>
      <c r="R55" s="149" t="s">
        <v>75</v>
      </c>
      <c r="S55" s="271" t="s">
        <v>17</v>
      </c>
      <c r="T55" s="76"/>
      <c r="U55" s="110">
        <v>4.25</v>
      </c>
    </row>
    <row r="56" spans="1:21" s="9" customFormat="1" ht="15" customHeight="1" x14ac:dyDescent="0.25">
      <c r="A56" s="324">
        <v>51</v>
      </c>
      <c r="B56" s="589" t="s">
        <v>76</v>
      </c>
      <c r="C56" s="589" t="s">
        <v>158</v>
      </c>
      <c r="D56" s="376">
        <v>4.25</v>
      </c>
      <c r="E56" s="664">
        <v>4.34</v>
      </c>
      <c r="F56" s="446" t="s">
        <v>74</v>
      </c>
      <c r="G56" s="263" t="s">
        <v>4</v>
      </c>
      <c r="H56" s="343">
        <v>4.0999999999999996</v>
      </c>
      <c r="I56" s="350">
        <v>4.2300000000000004</v>
      </c>
      <c r="J56" s="150" t="s">
        <v>78</v>
      </c>
      <c r="K56" s="263" t="s">
        <v>72</v>
      </c>
      <c r="L56" s="85">
        <v>4</v>
      </c>
      <c r="M56" s="112">
        <v>4.22</v>
      </c>
      <c r="N56" s="150" t="s">
        <v>79</v>
      </c>
      <c r="O56" s="287" t="s">
        <v>62</v>
      </c>
      <c r="P56" s="86">
        <v>3.6</v>
      </c>
      <c r="Q56" s="112">
        <v>3.79</v>
      </c>
      <c r="R56" s="451" t="s">
        <v>76</v>
      </c>
      <c r="S56" s="263" t="s">
        <v>94</v>
      </c>
      <c r="T56" s="87"/>
      <c r="U56" s="112">
        <v>4.25</v>
      </c>
    </row>
    <row r="57" spans="1:21" s="9" customFormat="1" ht="15" customHeight="1" x14ac:dyDescent="0.25">
      <c r="A57" s="250">
        <v>52</v>
      </c>
      <c r="B57" s="590" t="s">
        <v>78</v>
      </c>
      <c r="C57" s="590" t="s">
        <v>39</v>
      </c>
      <c r="D57" s="354">
        <v>4.25</v>
      </c>
      <c r="E57" s="665">
        <v>4.34</v>
      </c>
      <c r="F57" s="447" t="s">
        <v>79</v>
      </c>
      <c r="G57" s="16" t="s">
        <v>46</v>
      </c>
      <c r="H57" s="331">
        <v>4.0666666666666664</v>
      </c>
      <c r="I57" s="350">
        <v>4.2300000000000004</v>
      </c>
      <c r="J57" s="148" t="s">
        <v>79</v>
      </c>
      <c r="K57" s="16" t="s">
        <v>57</v>
      </c>
      <c r="L57" s="18">
        <v>4</v>
      </c>
      <c r="M57" s="108">
        <v>4.22</v>
      </c>
      <c r="N57" s="148" t="s">
        <v>79</v>
      </c>
      <c r="O57" s="16" t="s">
        <v>49</v>
      </c>
      <c r="P57" s="66">
        <v>3.54</v>
      </c>
      <c r="Q57" s="108">
        <v>3.79</v>
      </c>
      <c r="R57" s="148" t="s">
        <v>76</v>
      </c>
      <c r="S57" s="30" t="s">
        <v>95</v>
      </c>
      <c r="T57" s="67"/>
      <c r="U57" s="108">
        <v>4.25</v>
      </c>
    </row>
    <row r="58" spans="1:21" s="9" customFormat="1" ht="15" customHeight="1" x14ac:dyDescent="0.25">
      <c r="A58" s="250">
        <v>53</v>
      </c>
      <c r="B58" s="590" t="s">
        <v>77</v>
      </c>
      <c r="C58" s="590" t="s">
        <v>29</v>
      </c>
      <c r="D58" s="354">
        <v>4.2300000000000004</v>
      </c>
      <c r="E58" s="665">
        <v>4.34</v>
      </c>
      <c r="F58" s="447" t="s">
        <v>75</v>
      </c>
      <c r="G58" s="30" t="s">
        <v>8</v>
      </c>
      <c r="H58" s="333">
        <v>4.0714285714285712</v>
      </c>
      <c r="I58" s="350">
        <v>4.2300000000000004</v>
      </c>
      <c r="J58" s="148" t="s">
        <v>75</v>
      </c>
      <c r="K58" s="30" t="s">
        <v>9</v>
      </c>
      <c r="L58" s="18">
        <v>4</v>
      </c>
      <c r="M58" s="108">
        <v>4.22</v>
      </c>
      <c r="N58" s="447" t="s">
        <v>75</v>
      </c>
      <c r="O58" s="30" t="s">
        <v>8</v>
      </c>
      <c r="P58" s="66">
        <v>3.5</v>
      </c>
      <c r="Q58" s="108">
        <v>3.79</v>
      </c>
      <c r="R58" s="148" t="s">
        <v>76</v>
      </c>
      <c r="S58" s="269" t="s">
        <v>18</v>
      </c>
      <c r="T58" s="67"/>
      <c r="U58" s="108">
        <v>4.25</v>
      </c>
    </row>
    <row r="59" spans="1:21" s="9" customFormat="1" ht="15" customHeight="1" x14ac:dyDescent="0.25">
      <c r="A59" s="250">
        <v>54</v>
      </c>
      <c r="B59" s="590" t="s">
        <v>75</v>
      </c>
      <c r="C59" s="590" t="s">
        <v>15</v>
      </c>
      <c r="D59" s="354">
        <v>4.2</v>
      </c>
      <c r="E59" s="665">
        <v>4.34</v>
      </c>
      <c r="F59" s="559" t="s">
        <v>79</v>
      </c>
      <c r="G59" s="16" t="s">
        <v>150</v>
      </c>
      <c r="H59" s="331">
        <v>4.0571428571428569</v>
      </c>
      <c r="I59" s="350">
        <v>4.2300000000000004</v>
      </c>
      <c r="J59" s="148" t="s">
        <v>77</v>
      </c>
      <c r="K59" s="30" t="s">
        <v>32</v>
      </c>
      <c r="L59" s="18">
        <v>4</v>
      </c>
      <c r="M59" s="108">
        <v>4.22</v>
      </c>
      <c r="N59" s="148" t="s">
        <v>78</v>
      </c>
      <c r="O59" s="30" t="s">
        <v>38</v>
      </c>
      <c r="P59" s="66">
        <v>3.5</v>
      </c>
      <c r="Q59" s="108">
        <v>3.79</v>
      </c>
      <c r="R59" s="148" t="s">
        <v>76</v>
      </c>
      <c r="S59" s="70" t="s">
        <v>19</v>
      </c>
      <c r="T59" s="67"/>
      <c r="U59" s="108">
        <v>4.25</v>
      </c>
    </row>
    <row r="60" spans="1:21" s="9" customFormat="1" ht="15" customHeight="1" x14ac:dyDescent="0.25">
      <c r="A60" s="250">
        <v>55</v>
      </c>
      <c r="B60" s="590" t="s">
        <v>79</v>
      </c>
      <c r="C60" s="590" t="s">
        <v>149</v>
      </c>
      <c r="D60" s="354">
        <v>4.1900000000000004</v>
      </c>
      <c r="E60" s="665">
        <v>4.34</v>
      </c>
      <c r="F60" s="447" t="s">
        <v>80</v>
      </c>
      <c r="G60" s="30" t="s">
        <v>114</v>
      </c>
      <c r="H60" s="331">
        <v>4.0434782608695654</v>
      </c>
      <c r="I60" s="350">
        <v>4.2300000000000004</v>
      </c>
      <c r="J60" s="148" t="s">
        <v>77</v>
      </c>
      <c r="K60" s="30" t="s">
        <v>34</v>
      </c>
      <c r="L60" s="18">
        <v>4</v>
      </c>
      <c r="M60" s="108">
        <v>4.22</v>
      </c>
      <c r="N60" s="148" t="s">
        <v>79</v>
      </c>
      <c r="O60" s="16" t="s">
        <v>146</v>
      </c>
      <c r="P60" s="66">
        <v>3.5</v>
      </c>
      <c r="Q60" s="108">
        <v>3.79</v>
      </c>
      <c r="R60" s="148" t="s">
        <v>76</v>
      </c>
      <c r="S60" s="16" t="s">
        <v>20</v>
      </c>
      <c r="T60" s="67"/>
      <c r="U60" s="108">
        <v>4.25</v>
      </c>
    </row>
    <row r="61" spans="1:21" s="9" customFormat="1" ht="15" customHeight="1" x14ac:dyDescent="0.25">
      <c r="A61" s="250">
        <v>56</v>
      </c>
      <c r="B61" s="590" t="s">
        <v>74</v>
      </c>
      <c r="C61" s="590" t="s">
        <v>4</v>
      </c>
      <c r="D61" s="360">
        <v>4.18</v>
      </c>
      <c r="E61" s="665">
        <v>4.34</v>
      </c>
      <c r="F61" s="447" t="s">
        <v>75</v>
      </c>
      <c r="G61" s="30" t="s">
        <v>6</v>
      </c>
      <c r="H61" s="333">
        <v>4.0333333333333332</v>
      </c>
      <c r="I61" s="350">
        <v>4.2300000000000004</v>
      </c>
      <c r="J61" s="148" t="s">
        <v>78</v>
      </c>
      <c r="K61" s="30" t="s">
        <v>104</v>
      </c>
      <c r="L61" s="18">
        <v>4</v>
      </c>
      <c r="M61" s="108">
        <v>4.22</v>
      </c>
      <c r="N61" s="154" t="s">
        <v>75</v>
      </c>
      <c r="O61" s="14" t="s">
        <v>10</v>
      </c>
      <c r="P61" s="66">
        <v>3.5</v>
      </c>
      <c r="Q61" s="108">
        <v>3.79</v>
      </c>
      <c r="R61" s="148" t="s">
        <v>76</v>
      </c>
      <c r="S61" s="70" t="s">
        <v>21</v>
      </c>
      <c r="T61" s="67"/>
      <c r="U61" s="108">
        <v>4.25</v>
      </c>
    </row>
    <row r="62" spans="1:21" s="9" customFormat="1" ht="15" customHeight="1" x14ac:dyDescent="0.25">
      <c r="A62" s="250">
        <v>57</v>
      </c>
      <c r="B62" s="590" t="s">
        <v>75</v>
      </c>
      <c r="C62" s="590" t="s">
        <v>9</v>
      </c>
      <c r="D62" s="362">
        <v>4.18</v>
      </c>
      <c r="E62" s="665">
        <v>4.34</v>
      </c>
      <c r="F62" s="447" t="s">
        <v>74</v>
      </c>
      <c r="G62" s="30" t="s">
        <v>88</v>
      </c>
      <c r="H62" s="336">
        <v>4</v>
      </c>
      <c r="I62" s="350">
        <v>4.2300000000000004</v>
      </c>
      <c r="J62" s="155" t="s">
        <v>78</v>
      </c>
      <c r="K62" s="16" t="s">
        <v>109</v>
      </c>
      <c r="L62" s="18">
        <v>4</v>
      </c>
      <c r="M62" s="108">
        <v>4.22</v>
      </c>
      <c r="N62" s="148" t="s">
        <v>75</v>
      </c>
      <c r="O62" s="30" t="s">
        <v>15</v>
      </c>
      <c r="P62" s="66">
        <v>3.5</v>
      </c>
      <c r="Q62" s="108">
        <v>3.79</v>
      </c>
      <c r="R62" s="155" t="s">
        <v>76</v>
      </c>
      <c r="S62" s="43" t="s">
        <v>22</v>
      </c>
      <c r="T62" s="67"/>
      <c r="U62" s="108">
        <v>4.25</v>
      </c>
    </row>
    <row r="63" spans="1:21" s="9" customFormat="1" ht="15" customHeight="1" x14ac:dyDescent="0.25">
      <c r="A63" s="250">
        <v>58</v>
      </c>
      <c r="B63" s="590" t="s">
        <v>75</v>
      </c>
      <c r="C63" s="590" t="s">
        <v>16</v>
      </c>
      <c r="D63" s="362">
        <v>4.17</v>
      </c>
      <c r="E63" s="665">
        <v>4.34</v>
      </c>
      <c r="F63" s="447" t="s">
        <v>77</v>
      </c>
      <c r="G63" s="30" t="s">
        <v>29</v>
      </c>
      <c r="H63" s="331">
        <v>4</v>
      </c>
      <c r="I63" s="350">
        <v>4.2300000000000004</v>
      </c>
      <c r="J63" s="148" t="s">
        <v>80</v>
      </c>
      <c r="K63" s="39" t="s">
        <v>145</v>
      </c>
      <c r="L63" s="18">
        <v>4</v>
      </c>
      <c r="M63" s="108">
        <v>4.22</v>
      </c>
      <c r="N63" s="148" t="s">
        <v>77</v>
      </c>
      <c r="O63" s="70" t="s">
        <v>30</v>
      </c>
      <c r="P63" s="66">
        <v>3.5</v>
      </c>
      <c r="Q63" s="108">
        <v>3.79</v>
      </c>
      <c r="R63" s="155" t="s">
        <v>76</v>
      </c>
      <c r="S63" s="16" t="s">
        <v>128</v>
      </c>
      <c r="T63" s="67"/>
      <c r="U63" s="108">
        <v>4.25</v>
      </c>
    </row>
    <row r="64" spans="1:21" s="9" customFormat="1" ht="15" customHeight="1" x14ac:dyDescent="0.25">
      <c r="A64" s="250">
        <v>59</v>
      </c>
      <c r="B64" s="590" t="s">
        <v>75</v>
      </c>
      <c r="C64" s="590" t="s">
        <v>8</v>
      </c>
      <c r="D64" s="362">
        <v>4.13</v>
      </c>
      <c r="E64" s="665">
        <v>4.34</v>
      </c>
      <c r="F64" s="447" t="s">
        <v>77</v>
      </c>
      <c r="G64" s="39" t="s">
        <v>129</v>
      </c>
      <c r="H64" s="344">
        <v>4</v>
      </c>
      <c r="I64" s="350">
        <v>4.2300000000000004</v>
      </c>
      <c r="J64" s="148" t="s">
        <v>80</v>
      </c>
      <c r="K64" s="70" t="s">
        <v>116</v>
      </c>
      <c r="L64" s="18">
        <v>4</v>
      </c>
      <c r="M64" s="108">
        <v>4.22</v>
      </c>
      <c r="N64" s="148" t="s">
        <v>78</v>
      </c>
      <c r="O64" s="30" t="s">
        <v>41</v>
      </c>
      <c r="P64" s="66">
        <v>3.5</v>
      </c>
      <c r="Q64" s="108">
        <v>3.79</v>
      </c>
      <c r="R64" s="155" t="s">
        <v>76</v>
      </c>
      <c r="S64" s="16" t="s">
        <v>23</v>
      </c>
      <c r="T64" s="67"/>
      <c r="U64" s="108">
        <v>4.25</v>
      </c>
    </row>
    <row r="65" spans="1:21" s="9" customFormat="1" ht="15" customHeight="1" thickBot="1" x14ac:dyDescent="0.3">
      <c r="A65" s="546">
        <v>60</v>
      </c>
      <c r="B65" s="593" t="s">
        <v>76</v>
      </c>
      <c r="C65" s="593" t="s">
        <v>28</v>
      </c>
      <c r="D65" s="355">
        <v>4.13</v>
      </c>
      <c r="E65" s="667">
        <v>4.34</v>
      </c>
      <c r="F65" s="450" t="s">
        <v>80</v>
      </c>
      <c r="G65" s="246" t="s">
        <v>115</v>
      </c>
      <c r="H65" s="332">
        <v>4</v>
      </c>
      <c r="I65" s="352">
        <v>4.2300000000000004</v>
      </c>
      <c r="J65" s="450" t="s">
        <v>74</v>
      </c>
      <c r="K65" s="246" t="s">
        <v>91</v>
      </c>
      <c r="L65" s="92">
        <v>4</v>
      </c>
      <c r="M65" s="114">
        <v>4.22</v>
      </c>
      <c r="N65" s="456" t="s">
        <v>79</v>
      </c>
      <c r="O65" s="274" t="s">
        <v>54</v>
      </c>
      <c r="P65" s="93">
        <v>3.5</v>
      </c>
      <c r="Q65" s="114">
        <v>3.79</v>
      </c>
      <c r="R65" s="452" t="s">
        <v>76</v>
      </c>
      <c r="S65" s="274" t="s">
        <v>24</v>
      </c>
      <c r="T65" s="94"/>
      <c r="U65" s="114">
        <v>4.25</v>
      </c>
    </row>
    <row r="66" spans="1:21" s="9" customFormat="1" ht="15" customHeight="1" x14ac:dyDescent="0.25">
      <c r="A66" s="324">
        <v>61</v>
      </c>
      <c r="B66" s="589" t="s">
        <v>79</v>
      </c>
      <c r="C66" s="589" t="s">
        <v>46</v>
      </c>
      <c r="D66" s="634">
        <v>4.0999999999999996</v>
      </c>
      <c r="E66" s="664">
        <v>4.34</v>
      </c>
      <c r="F66" s="565" t="s">
        <v>74</v>
      </c>
      <c r="G66" s="300" t="s">
        <v>69</v>
      </c>
      <c r="H66" s="345">
        <v>4</v>
      </c>
      <c r="I66" s="353">
        <v>4.2300000000000004</v>
      </c>
      <c r="J66" s="153" t="s">
        <v>75</v>
      </c>
      <c r="K66" s="28" t="s">
        <v>12</v>
      </c>
      <c r="L66" s="63">
        <v>4</v>
      </c>
      <c r="M66" s="115">
        <v>4.22</v>
      </c>
      <c r="N66" s="153" t="s">
        <v>79</v>
      </c>
      <c r="O66" s="25" t="s">
        <v>149</v>
      </c>
      <c r="P66" s="78">
        <v>3.43</v>
      </c>
      <c r="Q66" s="115">
        <v>3.79</v>
      </c>
      <c r="R66" s="453" t="s">
        <v>76</v>
      </c>
      <c r="S66" s="25" t="s">
        <v>151</v>
      </c>
      <c r="T66" s="79"/>
      <c r="U66" s="115">
        <v>4.25</v>
      </c>
    </row>
    <row r="67" spans="1:21" s="9" customFormat="1" ht="15" customHeight="1" x14ac:dyDescent="0.25">
      <c r="A67" s="250">
        <v>62</v>
      </c>
      <c r="B67" s="590" t="s">
        <v>79</v>
      </c>
      <c r="C67" s="590" t="s">
        <v>148</v>
      </c>
      <c r="D67" s="354">
        <v>4</v>
      </c>
      <c r="E67" s="665">
        <v>4.34</v>
      </c>
      <c r="F67" s="447" t="s">
        <v>79</v>
      </c>
      <c r="G67" s="16" t="s">
        <v>54</v>
      </c>
      <c r="H67" s="331">
        <v>4</v>
      </c>
      <c r="I67" s="350">
        <v>4.2300000000000004</v>
      </c>
      <c r="J67" s="155" t="s">
        <v>75</v>
      </c>
      <c r="K67" s="16" t="s">
        <v>14</v>
      </c>
      <c r="L67" s="18">
        <v>4</v>
      </c>
      <c r="M67" s="108">
        <v>4.22</v>
      </c>
      <c r="N67" s="148" t="s">
        <v>79</v>
      </c>
      <c r="O67" s="16" t="s">
        <v>47</v>
      </c>
      <c r="P67" s="66">
        <v>3.43</v>
      </c>
      <c r="Q67" s="108">
        <v>3.79</v>
      </c>
      <c r="R67" s="155" t="s">
        <v>76</v>
      </c>
      <c r="S67" s="16" t="s">
        <v>25</v>
      </c>
      <c r="T67" s="67"/>
      <c r="U67" s="108">
        <v>4.25</v>
      </c>
    </row>
    <row r="68" spans="1:21" s="9" customFormat="1" ht="15" customHeight="1" x14ac:dyDescent="0.25">
      <c r="A68" s="250">
        <v>63</v>
      </c>
      <c r="B68" s="590" t="s">
        <v>74</v>
      </c>
      <c r="C68" s="590" t="s">
        <v>69</v>
      </c>
      <c r="D68" s="360">
        <v>4</v>
      </c>
      <c r="E68" s="665">
        <v>4.34</v>
      </c>
      <c r="F68" s="560" t="s">
        <v>76</v>
      </c>
      <c r="G68" s="16" t="s">
        <v>24</v>
      </c>
      <c r="H68" s="331">
        <v>4</v>
      </c>
      <c r="I68" s="350">
        <v>4.2300000000000004</v>
      </c>
      <c r="J68" s="148" t="s">
        <v>77</v>
      </c>
      <c r="K68" s="70" t="s">
        <v>99</v>
      </c>
      <c r="L68" s="18">
        <v>4</v>
      </c>
      <c r="M68" s="108">
        <v>4.22</v>
      </c>
      <c r="N68" s="148" t="s">
        <v>79</v>
      </c>
      <c r="O68" s="16" t="s">
        <v>56</v>
      </c>
      <c r="P68" s="66">
        <v>3.4</v>
      </c>
      <c r="Q68" s="108">
        <v>3.79</v>
      </c>
      <c r="R68" s="155" t="s">
        <v>76</v>
      </c>
      <c r="S68" s="16" t="s">
        <v>26</v>
      </c>
      <c r="T68" s="67"/>
      <c r="U68" s="108">
        <v>4.25</v>
      </c>
    </row>
    <row r="69" spans="1:21" s="9" customFormat="1" ht="15" customHeight="1" x14ac:dyDescent="0.25">
      <c r="A69" s="250">
        <v>64</v>
      </c>
      <c r="B69" s="590" t="s">
        <v>79</v>
      </c>
      <c r="C69" s="590" t="s">
        <v>63</v>
      </c>
      <c r="D69" s="354">
        <v>4</v>
      </c>
      <c r="E69" s="665">
        <v>4.34</v>
      </c>
      <c r="F69" s="147" t="s">
        <v>76</v>
      </c>
      <c r="G69" s="39" t="s">
        <v>28</v>
      </c>
      <c r="H69" s="331">
        <v>4</v>
      </c>
      <c r="I69" s="350">
        <v>4.2300000000000004</v>
      </c>
      <c r="J69" s="148" t="s">
        <v>77</v>
      </c>
      <c r="K69" s="30" t="s">
        <v>100</v>
      </c>
      <c r="L69" s="18">
        <v>4</v>
      </c>
      <c r="M69" s="108">
        <v>4.22</v>
      </c>
      <c r="N69" s="148" t="s">
        <v>76</v>
      </c>
      <c r="O69" s="39" t="s">
        <v>141</v>
      </c>
      <c r="P69" s="66">
        <v>3.33</v>
      </c>
      <c r="Q69" s="108">
        <v>3.79</v>
      </c>
      <c r="R69" s="148" t="s">
        <v>77</v>
      </c>
      <c r="S69" s="30" t="s">
        <v>32</v>
      </c>
      <c r="T69" s="67"/>
      <c r="U69" s="108">
        <v>4.25</v>
      </c>
    </row>
    <row r="70" spans="1:21" s="9" customFormat="1" ht="15" customHeight="1" x14ac:dyDescent="0.25">
      <c r="A70" s="250">
        <v>65</v>
      </c>
      <c r="B70" s="590" t="s">
        <v>78</v>
      </c>
      <c r="C70" s="590" t="s">
        <v>38</v>
      </c>
      <c r="D70" s="632">
        <v>4</v>
      </c>
      <c r="E70" s="665">
        <v>4.34</v>
      </c>
      <c r="F70" s="447" t="s">
        <v>77</v>
      </c>
      <c r="G70" s="30" t="s">
        <v>35</v>
      </c>
      <c r="H70" s="331">
        <v>4</v>
      </c>
      <c r="I70" s="350">
        <v>4.2300000000000004</v>
      </c>
      <c r="J70" s="148" t="s">
        <v>78</v>
      </c>
      <c r="K70" s="30" t="s">
        <v>105</v>
      </c>
      <c r="L70" s="18">
        <v>4</v>
      </c>
      <c r="M70" s="108">
        <v>4.22</v>
      </c>
      <c r="N70" s="155" t="s">
        <v>76</v>
      </c>
      <c r="O70" s="16" t="s">
        <v>26</v>
      </c>
      <c r="P70" s="66">
        <v>3.33</v>
      </c>
      <c r="Q70" s="108">
        <v>3.79</v>
      </c>
      <c r="R70" s="148" t="s">
        <v>77</v>
      </c>
      <c r="S70" s="70" t="s">
        <v>30</v>
      </c>
      <c r="T70" s="67"/>
      <c r="U70" s="108">
        <v>4.25</v>
      </c>
    </row>
    <row r="71" spans="1:21" s="9" customFormat="1" ht="15" customHeight="1" x14ac:dyDescent="0.25">
      <c r="A71" s="250">
        <v>66</v>
      </c>
      <c r="B71" s="590" t="s">
        <v>79</v>
      </c>
      <c r="C71" s="590" t="s">
        <v>160</v>
      </c>
      <c r="D71" s="376">
        <v>4</v>
      </c>
      <c r="E71" s="665">
        <v>4.34</v>
      </c>
      <c r="F71" s="446" t="s">
        <v>79</v>
      </c>
      <c r="G71" s="287" t="s">
        <v>64</v>
      </c>
      <c r="H71" s="330">
        <v>4</v>
      </c>
      <c r="I71" s="350">
        <v>4.2300000000000004</v>
      </c>
      <c r="J71" s="148" t="s">
        <v>77</v>
      </c>
      <c r="K71" s="30" t="s">
        <v>29</v>
      </c>
      <c r="L71" s="18">
        <v>3.9285714285714284</v>
      </c>
      <c r="M71" s="108">
        <v>4.22</v>
      </c>
      <c r="N71" s="148" t="s">
        <v>77</v>
      </c>
      <c r="O71" s="193" t="s">
        <v>152</v>
      </c>
      <c r="P71" s="66">
        <v>3.33</v>
      </c>
      <c r="Q71" s="108">
        <v>3.79</v>
      </c>
      <c r="R71" s="148" t="s">
        <v>77</v>
      </c>
      <c r="S71" s="30" t="s">
        <v>33</v>
      </c>
      <c r="T71" s="67"/>
      <c r="U71" s="108">
        <v>4.25</v>
      </c>
    </row>
    <row r="72" spans="1:21" s="9" customFormat="1" ht="15" customHeight="1" x14ac:dyDescent="0.25">
      <c r="A72" s="250">
        <v>67</v>
      </c>
      <c r="B72" s="590" t="s">
        <v>74</v>
      </c>
      <c r="C72" s="590" t="s">
        <v>90</v>
      </c>
      <c r="D72" s="360">
        <v>4</v>
      </c>
      <c r="E72" s="665">
        <v>4.34</v>
      </c>
      <c r="F72" s="451" t="s">
        <v>75</v>
      </c>
      <c r="G72" s="39" t="s">
        <v>17</v>
      </c>
      <c r="H72" s="331">
        <v>4</v>
      </c>
      <c r="I72" s="350">
        <v>4.2300000000000004</v>
      </c>
      <c r="J72" s="148" t="s">
        <v>76</v>
      </c>
      <c r="K72" s="39" t="s">
        <v>141</v>
      </c>
      <c r="L72" s="18">
        <v>3.8333333333333335</v>
      </c>
      <c r="M72" s="108">
        <v>4.22</v>
      </c>
      <c r="N72" s="148" t="s">
        <v>75</v>
      </c>
      <c r="O72" s="30" t="s">
        <v>9</v>
      </c>
      <c r="P72" s="66">
        <v>3.29</v>
      </c>
      <c r="Q72" s="108">
        <v>3.79</v>
      </c>
      <c r="R72" s="148" t="s">
        <v>77</v>
      </c>
      <c r="S72" s="70" t="s">
        <v>99</v>
      </c>
      <c r="T72" s="67"/>
      <c r="U72" s="108">
        <v>4.25</v>
      </c>
    </row>
    <row r="73" spans="1:21" s="9" customFormat="1" ht="15" customHeight="1" x14ac:dyDescent="0.25">
      <c r="A73" s="250">
        <v>68</v>
      </c>
      <c r="B73" s="590" t="s">
        <v>74</v>
      </c>
      <c r="C73" s="590" t="s">
        <v>91</v>
      </c>
      <c r="D73" s="360">
        <v>4</v>
      </c>
      <c r="E73" s="665">
        <v>4.34</v>
      </c>
      <c r="F73" s="446" t="s">
        <v>74</v>
      </c>
      <c r="G73" s="30" t="s">
        <v>90</v>
      </c>
      <c r="H73" s="336">
        <v>4</v>
      </c>
      <c r="I73" s="350">
        <v>4.2300000000000004</v>
      </c>
      <c r="J73" s="148" t="s">
        <v>77</v>
      </c>
      <c r="K73" s="30" t="s">
        <v>36</v>
      </c>
      <c r="L73" s="18">
        <v>3.8</v>
      </c>
      <c r="M73" s="108">
        <v>4.22</v>
      </c>
      <c r="N73" s="148" t="s">
        <v>77</v>
      </c>
      <c r="O73" s="30" t="s">
        <v>32</v>
      </c>
      <c r="P73" s="66">
        <v>3.29</v>
      </c>
      <c r="Q73" s="108">
        <v>3.79</v>
      </c>
      <c r="R73" s="148" t="s">
        <v>77</v>
      </c>
      <c r="S73" s="30" t="s">
        <v>34</v>
      </c>
      <c r="T73" s="67"/>
      <c r="U73" s="108">
        <v>4.25</v>
      </c>
    </row>
    <row r="74" spans="1:21" s="9" customFormat="1" ht="15" customHeight="1" x14ac:dyDescent="0.25">
      <c r="A74" s="250">
        <v>69</v>
      </c>
      <c r="B74" s="590" t="s">
        <v>75</v>
      </c>
      <c r="C74" s="590" t="s">
        <v>93</v>
      </c>
      <c r="D74" s="376">
        <v>4</v>
      </c>
      <c r="E74" s="665">
        <v>4.34</v>
      </c>
      <c r="F74" s="446" t="s">
        <v>77</v>
      </c>
      <c r="G74" s="30" t="s">
        <v>100</v>
      </c>
      <c r="H74" s="331">
        <v>4</v>
      </c>
      <c r="I74" s="350">
        <v>4.2300000000000004</v>
      </c>
      <c r="J74" s="148" t="s">
        <v>79</v>
      </c>
      <c r="K74" s="16" t="s">
        <v>56</v>
      </c>
      <c r="L74" s="18">
        <v>3.8</v>
      </c>
      <c r="M74" s="108">
        <v>4.22</v>
      </c>
      <c r="N74" s="148" t="s">
        <v>78</v>
      </c>
      <c r="O74" s="30" t="s">
        <v>102</v>
      </c>
      <c r="P74" s="66">
        <v>3.29</v>
      </c>
      <c r="Q74" s="108">
        <v>3.79</v>
      </c>
      <c r="R74" s="147" t="s">
        <v>77</v>
      </c>
      <c r="S74" s="30" t="s">
        <v>35</v>
      </c>
      <c r="T74" s="67"/>
      <c r="U74" s="108">
        <v>4.25</v>
      </c>
    </row>
    <row r="75" spans="1:21" s="9" customFormat="1" ht="15" customHeight="1" thickBot="1" x14ac:dyDescent="0.3">
      <c r="A75" s="580">
        <v>70</v>
      </c>
      <c r="B75" s="591" t="s">
        <v>77</v>
      </c>
      <c r="C75" s="591" t="s">
        <v>31</v>
      </c>
      <c r="D75" s="628">
        <v>4</v>
      </c>
      <c r="E75" s="666">
        <v>4.34</v>
      </c>
      <c r="F75" s="561" t="s">
        <v>78</v>
      </c>
      <c r="G75" s="32" t="s">
        <v>38</v>
      </c>
      <c r="H75" s="339">
        <v>4</v>
      </c>
      <c r="I75" s="351">
        <v>4.2300000000000004</v>
      </c>
      <c r="J75" s="149" t="s">
        <v>79</v>
      </c>
      <c r="K75" s="26" t="s">
        <v>58</v>
      </c>
      <c r="L75" s="56">
        <v>3.8</v>
      </c>
      <c r="M75" s="110">
        <v>4.22</v>
      </c>
      <c r="N75" s="458" t="s">
        <v>74</v>
      </c>
      <c r="O75" s="271" t="s">
        <v>69</v>
      </c>
      <c r="P75" s="75">
        <v>3.25</v>
      </c>
      <c r="Q75" s="110">
        <v>3.79</v>
      </c>
      <c r="R75" s="149" t="s">
        <v>77</v>
      </c>
      <c r="S75" s="32" t="s">
        <v>100</v>
      </c>
      <c r="T75" s="76"/>
      <c r="U75" s="110">
        <v>4.25</v>
      </c>
    </row>
    <row r="76" spans="1:21" s="9" customFormat="1" ht="15" customHeight="1" x14ac:dyDescent="0.25">
      <c r="A76" s="295">
        <v>71</v>
      </c>
      <c r="B76" s="592" t="s">
        <v>77</v>
      </c>
      <c r="C76" s="592" t="s">
        <v>32</v>
      </c>
      <c r="D76" s="636">
        <v>4</v>
      </c>
      <c r="E76" s="329">
        <v>4.34</v>
      </c>
      <c r="F76" s="446" t="s">
        <v>78</v>
      </c>
      <c r="G76" s="263" t="s">
        <v>106</v>
      </c>
      <c r="H76" s="346">
        <v>4</v>
      </c>
      <c r="I76" s="350">
        <v>4.2300000000000004</v>
      </c>
      <c r="J76" s="150" t="s">
        <v>79</v>
      </c>
      <c r="K76" s="287" t="s">
        <v>46</v>
      </c>
      <c r="L76" s="85">
        <v>3.7647058823529411</v>
      </c>
      <c r="M76" s="112">
        <v>4.22</v>
      </c>
      <c r="N76" s="150" t="s">
        <v>80</v>
      </c>
      <c r="O76" s="263" t="s">
        <v>115</v>
      </c>
      <c r="P76" s="86">
        <v>3.25</v>
      </c>
      <c r="Q76" s="112">
        <v>3.79</v>
      </c>
      <c r="R76" s="150" t="s">
        <v>77</v>
      </c>
      <c r="S76" s="444" t="s">
        <v>152</v>
      </c>
      <c r="T76" s="87"/>
      <c r="U76" s="112">
        <v>4.25</v>
      </c>
    </row>
    <row r="77" spans="1:21" s="9" customFormat="1" ht="15" customHeight="1" x14ac:dyDescent="0.25">
      <c r="A77" s="250">
        <v>72</v>
      </c>
      <c r="B77" s="590" t="s">
        <v>79</v>
      </c>
      <c r="C77" s="590" t="s">
        <v>60</v>
      </c>
      <c r="D77" s="354">
        <v>4</v>
      </c>
      <c r="E77" s="665">
        <v>4.34</v>
      </c>
      <c r="F77" s="446" t="s">
        <v>79</v>
      </c>
      <c r="G77" s="16" t="s">
        <v>48</v>
      </c>
      <c r="H77" s="331">
        <v>4</v>
      </c>
      <c r="I77" s="350">
        <v>4.2300000000000004</v>
      </c>
      <c r="J77" s="148" t="s">
        <v>79</v>
      </c>
      <c r="K77" s="16" t="s">
        <v>47</v>
      </c>
      <c r="L77" s="18">
        <v>3.6666666666666665</v>
      </c>
      <c r="M77" s="108">
        <v>4.22</v>
      </c>
      <c r="N77" s="148" t="s">
        <v>78</v>
      </c>
      <c r="O77" s="30" t="s">
        <v>40</v>
      </c>
      <c r="P77" s="66">
        <v>3.25</v>
      </c>
      <c r="Q77" s="108">
        <v>3.79</v>
      </c>
      <c r="R77" s="147" t="s">
        <v>78</v>
      </c>
      <c r="S77" s="30" t="s">
        <v>103</v>
      </c>
      <c r="T77" s="67"/>
      <c r="U77" s="108">
        <v>4.25</v>
      </c>
    </row>
    <row r="78" spans="1:21" s="9" customFormat="1" ht="15" customHeight="1" x14ac:dyDescent="0.25">
      <c r="A78" s="250">
        <v>73</v>
      </c>
      <c r="B78" s="590" t="s">
        <v>75</v>
      </c>
      <c r="C78" s="590" t="s">
        <v>12</v>
      </c>
      <c r="D78" s="362">
        <v>4</v>
      </c>
      <c r="E78" s="665">
        <v>4.34</v>
      </c>
      <c r="F78" s="446" t="s">
        <v>79</v>
      </c>
      <c r="G78" s="16" t="s">
        <v>60</v>
      </c>
      <c r="H78" s="331">
        <v>4</v>
      </c>
      <c r="I78" s="350">
        <v>4.2300000000000004</v>
      </c>
      <c r="J78" s="148" t="s">
        <v>79</v>
      </c>
      <c r="K78" s="16" t="s">
        <v>43</v>
      </c>
      <c r="L78" s="18">
        <v>3.6</v>
      </c>
      <c r="M78" s="108">
        <v>4.22</v>
      </c>
      <c r="N78" s="147" t="s">
        <v>78</v>
      </c>
      <c r="O78" s="30" t="s">
        <v>101</v>
      </c>
      <c r="P78" s="66">
        <v>3.17</v>
      </c>
      <c r="Q78" s="108">
        <v>3.79</v>
      </c>
      <c r="R78" s="148" t="s">
        <v>78</v>
      </c>
      <c r="S78" s="30" t="s">
        <v>104</v>
      </c>
      <c r="T78" s="67"/>
      <c r="U78" s="108">
        <v>4.25</v>
      </c>
    </row>
    <row r="79" spans="1:21" s="9" customFormat="1" ht="15" customHeight="1" x14ac:dyDescent="0.25">
      <c r="A79" s="250">
        <v>74</v>
      </c>
      <c r="B79" s="590" t="s">
        <v>76</v>
      </c>
      <c r="C79" s="590" t="s">
        <v>128</v>
      </c>
      <c r="D79" s="354">
        <v>4</v>
      </c>
      <c r="E79" s="665">
        <v>4.34</v>
      </c>
      <c r="F79" s="451" t="s">
        <v>80</v>
      </c>
      <c r="G79" s="39" t="s">
        <v>113</v>
      </c>
      <c r="H79" s="331">
        <v>4</v>
      </c>
      <c r="I79" s="350">
        <v>4.2300000000000004</v>
      </c>
      <c r="J79" s="148" t="s">
        <v>79</v>
      </c>
      <c r="K79" s="16" t="s">
        <v>52</v>
      </c>
      <c r="L79" s="18">
        <v>3.6</v>
      </c>
      <c r="M79" s="108">
        <v>4.22</v>
      </c>
      <c r="N79" s="148" t="s">
        <v>79</v>
      </c>
      <c r="O79" s="16" t="s">
        <v>64</v>
      </c>
      <c r="P79" s="66">
        <v>3.11</v>
      </c>
      <c r="Q79" s="108">
        <v>3.79</v>
      </c>
      <c r="R79" s="155" t="s">
        <v>78</v>
      </c>
      <c r="S79" s="43" t="s">
        <v>107</v>
      </c>
      <c r="T79" s="67"/>
      <c r="U79" s="108">
        <v>4.25</v>
      </c>
    </row>
    <row r="80" spans="1:21" s="9" customFormat="1" ht="15" customHeight="1" x14ac:dyDescent="0.25">
      <c r="A80" s="250">
        <v>75</v>
      </c>
      <c r="B80" s="590" t="s">
        <v>79</v>
      </c>
      <c r="C80" s="590" t="s">
        <v>54</v>
      </c>
      <c r="D80" s="354">
        <v>4</v>
      </c>
      <c r="E80" s="665">
        <v>4.34</v>
      </c>
      <c r="F80" s="446" t="s">
        <v>74</v>
      </c>
      <c r="G80" s="30" t="s">
        <v>91</v>
      </c>
      <c r="H80" s="336">
        <v>4</v>
      </c>
      <c r="I80" s="350">
        <v>4.2300000000000004</v>
      </c>
      <c r="J80" s="148" t="s">
        <v>79</v>
      </c>
      <c r="K80" s="16" t="s">
        <v>146</v>
      </c>
      <c r="L80" s="18">
        <v>3.5</v>
      </c>
      <c r="M80" s="108">
        <v>4.22</v>
      </c>
      <c r="N80" s="151" t="s">
        <v>79</v>
      </c>
      <c r="O80" s="16" t="s">
        <v>55</v>
      </c>
      <c r="P80" s="66">
        <v>3</v>
      </c>
      <c r="Q80" s="108">
        <v>3.79</v>
      </c>
      <c r="R80" s="148" t="s">
        <v>78</v>
      </c>
      <c r="S80" s="30" t="s">
        <v>105</v>
      </c>
      <c r="T80" s="67"/>
      <c r="U80" s="108">
        <v>4.25</v>
      </c>
    </row>
    <row r="81" spans="1:21" s="9" customFormat="1" ht="15" customHeight="1" x14ac:dyDescent="0.25">
      <c r="A81" s="250">
        <v>76</v>
      </c>
      <c r="B81" s="590" t="s">
        <v>79</v>
      </c>
      <c r="C81" s="590" t="s">
        <v>58</v>
      </c>
      <c r="D81" s="354">
        <v>4</v>
      </c>
      <c r="E81" s="665">
        <v>4.34</v>
      </c>
      <c r="F81" s="446" t="s">
        <v>75</v>
      </c>
      <c r="G81" s="30" t="s">
        <v>12</v>
      </c>
      <c r="H81" s="333">
        <v>4</v>
      </c>
      <c r="I81" s="350">
        <v>4.2300000000000004</v>
      </c>
      <c r="J81" s="155" t="s">
        <v>76</v>
      </c>
      <c r="K81" s="16" t="s">
        <v>26</v>
      </c>
      <c r="L81" s="18">
        <v>3.5</v>
      </c>
      <c r="M81" s="108">
        <v>4.22</v>
      </c>
      <c r="N81" s="147" t="s">
        <v>76</v>
      </c>
      <c r="O81" s="30" t="s">
        <v>94</v>
      </c>
      <c r="P81" s="66">
        <v>3</v>
      </c>
      <c r="Q81" s="108">
        <v>3.79</v>
      </c>
      <c r="R81" s="148" t="s">
        <v>78</v>
      </c>
      <c r="S81" s="30" t="s">
        <v>106</v>
      </c>
      <c r="T81" s="67"/>
      <c r="U81" s="108">
        <v>4.25</v>
      </c>
    </row>
    <row r="82" spans="1:21" s="9" customFormat="1" ht="15" customHeight="1" x14ac:dyDescent="0.25">
      <c r="A82" s="250">
        <v>77</v>
      </c>
      <c r="B82" s="590" t="s">
        <v>75</v>
      </c>
      <c r="C82" s="590" t="s">
        <v>14</v>
      </c>
      <c r="D82" s="354">
        <v>4</v>
      </c>
      <c r="E82" s="665">
        <v>4.34</v>
      </c>
      <c r="F82" s="566" t="s">
        <v>76</v>
      </c>
      <c r="G82" s="16" t="s">
        <v>26</v>
      </c>
      <c r="H82" s="331">
        <v>4</v>
      </c>
      <c r="I82" s="350">
        <v>4.2300000000000004</v>
      </c>
      <c r="J82" s="148" t="s">
        <v>75</v>
      </c>
      <c r="K82" s="30" t="s">
        <v>15</v>
      </c>
      <c r="L82" s="18">
        <v>3.5</v>
      </c>
      <c r="M82" s="108">
        <v>4.22</v>
      </c>
      <c r="N82" s="148" t="s">
        <v>80</v>
      </c>
      <c r="O82" s="30" t="s">
        <v>92</v>
      </c>
      <c r="P82" s="66">
        <v>3</v>
      </c>
      <c r="Q82" s="108">
        <v>3.79</v>
      </c>
      <c r="R82" s="148" t="s">
        <v>78</v>
      </c>
      <c r="S82" s="30" t="s">
        <v>72</v>
      </c>
      <c r="T82" s="67"/>
      <c r="U82" s="108">
        <v>4.25</v>
      </c>
    </row>
    <row r="83" spans="1:21" s="9" customFormat="1" ht="15" customHeight="1" x14ac:dyDescent="0.25">
      <c r="A83" s="250">
        <v>78</v>
      </c>
      <c r="B83" s="590" t="s">
        <v>76</v>
      </c>
      <c r="C83" s="590" t="s">
        <v>25</v>
      </c>
      <c r="D83" s="354">
        <v>4</v>
      </c>
      <c r="E83" s="665">
        <v>4.34</v>
      </c>
      <c r="F83" s="567" t="s">
        <v>79</v>
      </c>
      <c r="G83" s="16" t="s">
        <v>61</v>
      </c>
      <c r="H83" s="331">
        <v>4</v>
      </c>
      <c r="I83" s="350">
        <v>4.2300000000000004</v>
      </c>
      <c r="J83" s="148" t="s">
        <v>78</v>
      </c>
      <c r="K83" s="30" t="s">
        <v>41</v>
      </c>
      <c r="L83" s="18">
        <v>3.5</v>
      </c>
      <c r="M83" s="108">
        <v>4.22</v>
      </c>
      <c r="N83" s="148" t="s">
        <v>77</v>
      </c>
      <c r="O83" s="30" t="s">
        <v>33</v>
      </c>
      <c r="P83" s="66">
        <v>3</v>
      </c>
      <c r="Q83" s="108">
        <v>3.79</v>
      </c>
      <c r="R83" s="148" t="s">
        <v>78</v>
      </c>
      <c r="S83" s="30" t="s">
        <v>40</v>
      </c>
      <c r="T83" s="67"/>
      <c r="U83" s="108">
        <v>4.25</v>
      </c>
    </row>
    <row r="84" spans="1:21" s="9" customFormat="1" ht="15" customHeight="1" x14ac:dyDescent="0.25">
      <c r="A84" s="250">
        <v>79</v>
      </c>
      <c r="B84" s="590" t="s">
        <v>77</v>
      </c>
      <c r="C84" s="590" t="s">
        <v>30</v>
      </c>
      <c r="D84" s="354">
        <v>4</v>
      </c>
      <c r="E84" s="665">
        <v>4.34</v>
      </c>
      <c r="F84" s="567" t="s">
        <v>79</v>
      </c>
      <c r="G84" s="16" t="s">
        <v>43</v>
      </c>
      <c r="H84" s="331">
        <v>3.8888888888888888</v>
      </c>
      <c r="I84" s="350">
        <v>4.2300000000000004</v>
      </c>
      <c r="J84" s="148" t="s">
        <v>79</v>
      </c>
      <c r="K84" s="16" t="s">
        <v>50</v>
      </c>
      <c r="L84" s="18">
        <v>3.5</v>
      </c>
      <c r="M84" s="108">
        <v>4.22</v>
      </c>
      <c r="N84" s="148" t="s">
        <v>76</v>
      </c>
      <c r="O84" s="16" t="s">
        <v>20</v>
      </c>
      <c r="P84" s="66">
        <v>3</v>
      </c>
      <c r="Q84" s="108">
        <v>3.79</v>
      </c>
      <c r="R84" s="155" t="s">
        <v>78</v>
      </c>
      <c r="S84" s="16" t="s">
        <v>111</v>
      </c>
      <c r="T84" s="67"/>
      <c r="U84" s="108">
        <v>4.25</v>
      </c>
    </row>
    <row r="85" spans="1:21" s="9" customFormat="1" ht="15" customHeight="1" thickBot="1" x14ac:dyDescent="0.3">
      <c r="A85" s="580">
        <v>80</v>
      </c>
      <c r="B85" s="591" t="s">
        <v>77</v>
      </c>
      <c r="C85" s="591" t="s">
        <v>99</v>
      </c>
      <c r="D85" s="378">
        <v>4</v>
      </c>
      <c r="E85" s="666">
        <v>4.34</v>
      </c>
      <c r="F85" s="568" t="s">
        <v>79</v>
      </c>
      <c r="G85" s="274" t="s">
        <v>47</v>
      </c>
      <c r="H85" s="332">
        <v>3.8461538461538463</v>
      </c>
      <c r="I85" s="352">
        <v>4.2300000000000004</v>
      </c>
      <c r="J85" s="152" t="s">
        <v>79</v>
      </c>
      <c r="K85" s="274" t="s">
        <v>63</v>
      </c>
      <c r="L85" s="92">
        <v>3.5</v>
      </c>
      <c r="M85" s="114">
        <v>4.22</v>
      </c>
      <c r="N85" s="152" t="s">
        <v>78</v>
      </c>
      <c r="O85" s="246" t="s">
        <v>104</v>
      </c>
      <c r="P85" s="93">
        <v>3</v>
      </c>
      <c r="Q85" s="114">
        <v>3.79</v>
      </c>
      <c r="R85" s="454" t="s">
        <v>78</v>
      </c>
      <c r="S85" s="274" t="s">
        <v>109</v>
      </c>
      <c r="T85" s="94"/>
      <c r="U85" s="114">
        <v>4.25</v>
      </c>
    </row>
    <row r="86" spans="1:21" s="9" customFormat="1" ht="15" customHeight="1" x14ac:dyDescent="0.25">
      <c r="A86" s="295">
        <v>81</v>
      </c>
      <c r="B86" s="592" t="s">
        <v>78</v>
      </c>
      <c r="C86" s="592" t="s">
        <v>109</v>
      </c>
      <c r="D86" s="356">
        <v>4</v>
      </c>
      <c r="E86" s="329">
        <v>4.34</v>
      </c>
      <c r="F86" s="445" t="s">
        <v>77</v>
      </c>
      <c r="G86" s="28" t="s">
        <v>34</v>
      </c>
      <c r="H86" s="340">
        <v>3.8</v>
      </c>
      <c r="I86" s="353">
        <v>4.2300000000000004</v>
      </c>
      <c r="J86" s="153" t="s">
        <v>76</v>
      </c>
      <c r="K86" s="28" t="s">
        <v>27</v>
      </c>
      <c r="L86" s="63">
        <v>3.3333333333333335</v>
      </c>
      <c r="M86" s="115">
        <v>4.22</v>
      </c>
      <c r="N86" s="157" t="s">
        <v>78</v>
      </c>
      <c r="O86" s="25" t="s">
        <v>111</v>
      </c>
      <c r="P86" s="78">
        <v>3</v>
      </c>
      <c r="Q86" s="115">
        <v>3.79</v>
      </c>
      <c r="R86" s="146" t="s">
        <v>78</v>
      </c>
      <c r="S86" s="28" t="s">
        <v>101</v>
      </c>
      <c r="T86" s="79"/>
      <c r="U86" s="115">
        <v>4.25</v>
      </c>
    </row>
    <row r="87" spans="1:21" s="9" customFormat="1" ht="15" customHeight="1" x14ac:dyDescent="0.25">
      <c r="A87" s="250">
        <v>82</v>
      </c>
      <c r="B87" s="590" t="s">
        <v>79</v>
      </c>
      <c r="C87" s="590" t="s">
        <v>50</v>
      </c>
      <c r="D87" s="354">
        <v>4</v>
      </c>
      <c r="E87" s="665">
        <v>4.34</v>
      </c>
      <c r="F87" s="446" t="s">
        <v>76</v>
      </c>
      <c r="G87" s="30" t="s">
        <v>95</v>
      </c>
      <c r="H87" s="331">
        <v>3.7777777777777777</v>
      </c>
      <c r="I87" s="350">
        <v>4.2300000000000004</v>
      </c>
      <c r="J87" s="148" t="s">
        <v>79</v>
      </c>
      <c r="K87" s="16" t="s">
        <v>53</v>
      </c>
      <c r="L87" s="18">
        <v>3.3333333333333335</v>
      </c>
      <c r="M87" s="108">
        <v>4.22</v>
      </c>
      <c r="N87" s="148" t="s">
        <v>79</v>
      </c>
      <c r="O87" s="16" t="s">
        <v>50</v>
      </c>
      <c r="P87" s="66">
        <v>3</v>
      </c>
      <c r="Q87" s="108">
        <v>3.79</v>
      </c>
      <c r="R87" s="148" t="s">
        <v>78</v>
      </c>
      <c r="S87" s="39" t="s">
        <v>110</v>
      </c>
      <c r="T87" s="67"/>
      <c r="U87" s="108">
        <v>4.25</v>
      </c>
    </row>
    <row r="88" spans="1:21" s="9" customFormat="1" ht="15" customHeight="1" x14ac:dyDescent="0.25">
      <c r="A88" s="250">
        <v>83</v>
      </c>
      <c r="B88" s="590" t="s">
        <v>79</v>
      </c>
      <c r="C88" s="590" t="s">
        <v>57</v>
      </c>
      <c r="D88" s="354">
        <v>4</v>
      </c>
      <c r="E88" s="665">
        <v>4.34</v>
      </c>
      <c r="F88" s="446" t="s">
        <v>80</v>
      </c>
      <c r="G88" s="39" t="s">
        <v>145</v>
      </c>
      <c r="H88" s="338">
        <v>3.75</v>
      </c>
      <c r="I88" s="350">
        <v>4.2300000000000004</v>
      </c>
      <c r="J88" s="148" t="s">
        <v>79</v>
      </c>
      <c r="K88" s="16" t="s">
        <v>60</v>
      </c>
      <c r="L88" s="18">
        <v>3.3333333333333335</v>
      </c>
      <c r="M88" s="108">
        <v>4.22</v>
      </c>
      <c r="N88" s="148" t="s">
        <v>79</v>
      </c>
      <c r="O88" s="16" t="s">
        <v>57</v>
      </c>
      <c r="P88" s="66">
        <v>3</v>
      </c>
      <c r="Q88" s="108">
        <v>3.79</v>
      </c>
      <c r="R88" s="154" t="s">
        <v>78</v>
      </c>
      <c r="S88" s="16" t="s">
        <v>41</v>
      </c>
      <c r="T88" s="67"/>
      <c r="U88" s="108">
        <v>4.25</v>
      </c>
    </row>
    <row r="89" spans="1:21" s="9" customFormat="1" ht="15" customHeight="1" x14ac:dyDescent="0.25">
      <c r="A89" s="250">
        <v>84</v>
      </c>
      <c r="B89" s="590" t="s">
        <v>80</v>
      </c>
      <c r="C89" s="590" t="s">
        <v>113</v>
      </c>
      <c r="D89" s="354">
        <v>4</v>
      </c>
      <c r="E89" s="665">
        <v>4.34</v>
      </c>
      <c r="F89" s="446" t="s">
        <v>78</v>
      </c>
      <c r="G89" s="30" t="s">
        <v>41</v>
      </c>
      <c r="H89" s="331">
        <v>3.6</v>
      </c>
      <c r="I89" s="350">
        <v>4.2300000000000004</v>
      </c>
      <c r="J89" s="148" t="s">
        <v>80</v>
      </c>
      <c r="K89" s="30" t="s">
        <v>92</v>
      </c>
      <c r="L89" s="18">
        <v>3.2</v>
      </c>
      <c r="M89" s="108">
        <v>4.22</v>
      </c>
      <c r="N89" s="148" t="s">
        <v>79</v>
      </c>
      <c r="O89" s="16" t="s">
        <v>61</v>
      </c>
      <c r="P89" s="66">
        <v>3</v>
      </c>
      <c r="Q89" s="108">
        <v>3.79</v>
      </c>
      <c r="R89" s="148" t="s">
        <v>78</v>
      </c>
      <c r="S89" s="30" t="s">
        <v>108</v>
      </c>
      <c r="T89" s="67"/>
      <c r="U89" s="108">
        <v>4.25</v>
      </c>
    </row>
    <row r="90" spans="1:21" s="9" customFormat="1" ht="15" customHeight="1" x14ac:dyDescent="0.25">
      <c r="A90" s="250">
        <v>85</v>
      </c>
      <c r="B90" s="590" t="s">
        <v>80</v>
      </c>
      <c r="C90" s="590" t="s">
        <v>157</v>
      </c>
      <c r="D90" s="362">
        <v>3.95</v>
      </c>
      <c r="E90" s="665">
        <v>4.34</v>
      </c>
      <c r="F90" s="446" t="s">
        <v>79</v>
      </c>
      <c r="G90" s="16" t="s">
        <v>50</v>
      </c>
      <c r="H90" s="331">
        <v>3.5</v>
      </c>
      <c r="I90" s="350">
        <v>4.2300000000000004</v>
      </c>
      <c r="J90" s="148" t="s">
        <v>79</v>
      </c>
      <c r="K90" s="16" t="s">
        <v>59</v>
      </c>
      <c r="L90" s="18">
        <v>3</v>
      </c>
      <c r="M90" s="108">
        <v>4.22</v>
      </c>
      <c r="N90" s="148" t="s">
        <v>75</v>
      </c>
      <c r="O90" s="70" t="s">
        <v>11</v>
      </c>
      <c r="P90" s="66">
        <v>3</v>
      </c>
      <c r="Q90" s="108">
        <v>3.79</v>
      </c>
      <c r="R90" s="148" t="s">
        <v>79</v>
      </c>
      <c r="S90" s="43" t="s">
        <v>44</v>
      </c>
      <c r="T90" s="67"/>
      <c r="U90" s="108">
        <v>4.25</v>
      </c>
    </row>
    <row r="91" spans="1:21" s="9" customFormat="1" ht="15" customHeight="1" x14ac:dyDescent="0.25">
      <c r="A91" s="250">
        <v>86</v>
      </c>
      <c r="B91" s="590" t="s">
        <v>76</v>
      </c>
      <c r="C91" s="590" t="s">
        <v>24</v>
      </c>
      <c r="D91" s="354">
        <v>3.82</v>
      </c>
      <c r="E91" s="665">
        <v>4.34</v>
      </c>
      <c r="F91" s="446" t="s">
        <v>75</v>
      </c>
      <c r="G91" s="30" t="s">
        <v>93</v>
      </c>
      <c r="H91" s="333">
        <v>3.5</v>
      </c>
      <c r="I91" s="350">
        <v>4.2300000000000004</v>
      </c>
      <c r="J91" s="155" t="s">
        <v>76</v>
      </c>
      <c r="K91" s="16" t="s">
        <v>23</v>
      </c>
      <c r="L91" s="18">
        <v>3</v>
      </c>
      <c r="M91" s="108">
        <v>4.22</v>
      </c>
      <c r="N91" s="155" t="s">
        <v>75</v>
      </c>
      <c r="O91" s="43" t="s">
        <v>13</v>
      </c>
      <c r="P91" s="66">
        <v>3</v>
      </c>
      <c r="Q91" s="108">
        <v>3.79</v>
      </c>
      <c r="R91" s="148" t="s">
        <v>79</v>
      </c>
      <c r="S91" s="16" t="s">
        <v>46</v>
      </c>
      <c r="T91" s="67"/>
      <c r="U91" s="108">
        <v>4.25</v>
      </c>
    </row>
    <row r="92" spans="1:21" s="9" customFormat="1" ht="15" customHeight="1" x14ac:dyDescent="0.25">
      <c r="A92" s="250">
        <v>87</v>
      </c>
      <c r="B92" s="590" t="s">
        <v>76</v>
      </c>
      <c r="C92" s="590" t="s">
        <v>26</v>
      </c>
      <c r="D92" s="354">
        <v>3.8</v>
      </c>
      <c r="E92" s="665">
        <v>4.34</v>
      </c>
      <c r="F92" s="451" t="s">
        <v>80</v>
      </c>
      <c r="G92" s="30" t="s">
        <v>92</v>
      </c>
      <c r="H92" s="333">
        <v>3.44</v>
      </c>
      <c r="I92" s="350">
        <v>4.2300000000000004</v>
      </c>
      <c r="J92" s="148" t="s">
        <v>78</v>
      </c>
      <c r="K92" s="30" t="s">
        <v>40</v>
      </c>
      <c r="L92" s="18">
        <v>3</v>
      </c>
      <c r="M92" s="108">
        <v>4.22</v>
      </c>
      <c r="N92" s="155" t="s">
        <v>75</v>
      </c>
      <c r="O92" s="16" t="s">
        <v>14</v>
      </c>
      <c r="P92" s="66">
        <v>3</v>
      </c>
      <c r="Q92" s="108">
        <v>3.79</v>
      </c>
      <c r="R92" s="148" t="s">
        <v>79</v>
      </c>
      <c r="S92" s="16" t="s">
        <v>47</v>
      </c>
      <c r="T92" s="67"/>
      <c r="U92" s="108">
        <v>4.25</v>
      </c>
    </row>
    <row r="93" spans="1:21" s="9" customFormat="1" ht="15" customHeight="1" x14ac:dyDescent="0.25">
      <c r="A93" s="250">
        <v>88</v>
      </c>
      <c r="B93" s="590" t="s">
        <v>74</v>
      </c>
      <c r="C93" s="590" t="s">
        <v>88</v>
      </c>
      <c r="D93" s="360">
        <v>3.75</v>
      </c>
      <c r="E93" s="665">
        <v>4.34</v>
      </c>
      <c r="F93" s="446" t="s">
        <v>79</v>
      </c>
      <c r="G93" s="16" t="s">
        <v>63</v>
      </c>
      <c r="H93" s="331">
        <v>3.3636363636363638</v>
      </c>
      <c r="I93" s="350">
        <v>4.2300000000000004</v>
      </c>
      <c r="J93" s="148" t="s">
        <v>75</v>
      </c>
      <c r="K93" s="30" t="s">
        <v>93</v>
      </c>
      <c r="L93" s="18">
        <v>3</v>
      </c>
      <c r="M93" s="108">
        <v>4.22</v>
      </c>
      <c r="N93" s="148" t="s">
        <v>75</v>
      </c>
      <c r="O93" s="39" t="s">
        <v>17</v>
      </c>
      <c r="P93" s="66">
        <v>3</v>
      </c>
      <c r="Q93" s="108">
        <v>3.79</v>
      </c>
      <c r="R93" s="148" t="s">
        <v>79</v>
      </c>
      <c r="S93" s="16" t="s">
        <v>48</v>
      </c>
      <c r="T93" s="67"/>
      <c r="U93" s="108">
        <v>4.25</v>
      </c>
    </row>
    <row r="94" spans="1:21" s="9" customFormat="1" ht="15" customHeight="1" x14ac:dyDescent="0.25">
      <c r="A94" s="250">
        <v>89</v>
      </c>
      <c r="B94" s="590" t="s">
        <v>79</v>
      </c>
      <c r="C94" s="590" t="s">
        <v>55</v>
      </c>
      <c r="D94" s="354">
        <v>3.75</v>
      </c>
      <c r="E94" s="665">
        <v>4.34</v>
      </c>
      <c r="F94" s="569" t="s">
        <v>76</v>
      </c>
      <c r="G94" s="30" t="s">
        <v>27</v>
      </c>
      <c r="H94" s="331">
        <v>3.3333333333333335</v>
      </c>
      <c r="I94" s="350">
        <v>4.2300000000000004</v>
      </c>
      <c r="J94" s="148" t="s">
        <v>77</v>
      </c>
      <c r="K94" s="30" t="s">
        <v>33</v>
      </c>
      <c r="L94" s="18">
        <v>3</v>
      </c>
      <c r="M94" s="108">
        <v>4.22</v>
      </c>
      <c r="N94" s="148" t="s">
        <v>79</v>
      </c>
      <c r="O94" s="16" t="s">
        <v>60</v>
      </c>
      <c r="P94" s="66">
        <v>3</v>
      </c>
      <c r="Q94" s="108">
        <v>3.79</v>
      </c>
      <c r="R94" s="148" t="s">
        <v>79</v>
      </c>
      <c r="S94" s="16" t="s">
        <v>49</v>
      </c>
      <c r="T94" s="67"/>
      <c r="U94" s="108">
        <v>4.25</v>
      </c>
    </row>
    <row r="95" spans="1:21" s="9" customFormat="1" ht="15" customHeight="1" thickBot="1" x14ac:dyDescent="0.3">
      <c r="A95" s="546">
        <v>90</v>
      </c>
      <c r="B95" s="593" t="s">
        <v>79</v>
      </c>
      <c r="C95" s="593" t="s">
        <v>53</v>
      </c>
      <c r="D95" s="355">
        <v>3.67</v>
      </c>
      <c r="E95" s="667">
        <v>4.34</v>
      </c>
      <c r="F95" s="570" t="s">
        <v>76</v>
      </c>
      <c r="G95" s="26" t="s">
        <v>151</v>
      </c>
      <c r="H95" s="339">
        <v>3.3333333333333335</v>
      </c>
      <c r="I95" s="351">
        <v>4.2300000000000004</v>
      </c>
      <c r="J95" s="149" t="s">
        <v>79</v>
      </c>
      <c r="K95" s="45" t="s">
        <v>44</v>
      </c>
      <c r="L95" s="56">
        <v>3</v>
      </c>
      <c r="M95" s="110">
        <v>4.22</v>
      </c>
      <c r="N95" s="149" t="s">
        <v>77</v>
      </c>
      <c r="O95" s="32" t="s">
        <v>100</v>
      </c>
      <c r="P95" s="75">
        <v>2.86</v>
      </c>
      <c r="Q95" s="110">
        <v>3.79</v>
      </c>
      <c r="R95" s="149" t="s">
        <v>79</v>
      </c>
      <c r="S95" s="26" t="s">
        <v>50</v>
      </c>
      <c r="T95" s="76"/>
      <c r="U95" s="110">
        <v>4.25</v>
      </c>
    </row>
    <row r="96" spans="1:21" s="9" customFormat="1" ht="15" customHeight="1" x14ac:dyDescent="0.25">
      <c r="A96" s="324">
        <v>91</v>
      </c>
      <c r="B96" s="589" t="s">
        <v>79</v>
      </c>
      <c r="C96" s="589" t="s">
        <v>56</v>
      </c>
      <c r="D96" s="356">
        <v>3.5</v>
      </c>
      <c r="E96" s="664">
        <v>4.34</v>
      </c>
      <c r="F96" s="446" t="s">
        <v>79</v>
      </c>
      <c r="G96" s="287" t="s">
        <v>52</v>
      </c>
      <c r="H96" s="330">
        <v>3.25</v>
      </c>
      <c r="I96" s="350">
        <v>4.2300000000000004</v>
      </c>
      <c r="J96" s="150" t="s">
        <v>79</v>
      </c>
      <c r="K96" s="287" t="s">
        <v>61</v>
      </c>
      <c r="L96" s="85">
        <v>3</v>
      </c>
      <c r="M96" s="112">
        <v>4.22</v>
      </c>
      <c r="N96" s="150" t="s">
        <v>79</v>
      </c>
      <c r="O96" s="287" t="s">
        <v>43</v>
      </c>
      <c r="P96" s="86">
        <v>2.82</v>
      </c>
      <c r="Q96" s="112">
        <v>3.79</v>
      </c>
      <c r="R96" s="150" t="s">
        <v>79</v>
      </c>
      <c r="S96" s="287" t="s">
        <v>51</v>
      </c>
      <c r="T96" s="87"/>
      <c r="U96" s="112">
        <v>4.25</v>
      </c>
    </row>
    <row r="97" spans="1:21" s="9" customFormat="1" ht="15" customHeight="1" x14ac:dyDescent="0.25">
      <c r="A97" s="250">
        <v>92</v>
      </c>
      <c r="B97" s="590" t="s">
        <v>75</v>
      </c>
      <c r="C97" s="590" t="s">
        <v>11</v>
      </c>
      <c r="D97" s="362">
        <v>3.5</v>
      </c>
      <c r="E97" s="665">
        <v>4.34</v>
      </c>
      <c r="F97" s="560" t="s">
        <v>75</v>
      </c>
      <c r="G97" s="16" t="s">
        <v>14</v>
      </c>
      <c r="H97" s="331">
        <v>3</v>
      </c>
      <c r="I97" s="352">
        <v>4.2300000000000004</v>
      </c>
      <c r="J97" s="148" t="s">
        <v>77</v>
      </c>
      <c r="K97" s="30" t="s">
        <v>97</v>
      </c>
      <c r="L97" s="18">
        <v>2</v>
      </c>
      <c r="M97" s="108">
        <v>4.22</v>
      </c>
      <c r="N97" s="147" t="s">
        <v>78</v>
      </c>
      <c r="O97" s="30" t="s">
        <v>39</v>
      </c>
      <c r="P97" s="66">
        <v>2.75</v>
      </c>
      <c r="Q97" s="108">
        <v>3.79</v>
      </c>
      <c r="R97" s="148" t="s">
        <v>79</v>
      </c>
      <c r="S97" s="16" t="s">
        <v>52</v>
      </c>
      <c r="T97" s="67"/>
      <c r="U97" s="108">
        <v>4.25</v>
      </c>
    </row>
    <row r="98" spans="1:21" s="9" customFormat="1" ht="15" customHeight="1" x14ac:dyDescent="0.25">
      <c r="A98" s="250">
        <v>93</v>
      </c>
      <c r="B98" s="590" t="s">
        <v>75</v>
      </c>
      <c r="C98" s="590" t="s">
        <v>17</v>
      </c>
      <c r="D98" s="354">
        <v>3.5</v>
      </c>
      <c r="E98" s="665">
        <v>4.34</v>
      </c>
      <c r="F98" s="566" t="s">
        <v>76</v>
      </c>
      <c r="G98" s="16" t="s">
        <v>128</v>
      </c>
      <c r="H98" s="331">
        <v>3</v>
      </c>
      <c r="I98" s="349">
        <v>4.2300000000000004</v>
      </c>
      <c r="J98" s="147" t="s">
        <v>74</v>
      </c>
      <c r="K98" s="260" t="s">
        <v>89</v>
      </c>
      <c r="L98" s="18"/>
      <c r="M98" s="108">
        <v>4.22</v>
      </c>
      <c r="N98" s="148" t="s">
        <v>77</v>
      </c>
      <c r="O98" s="30" t="s">
        <v>31</v>
      </c>
      <c r="P98" s="66">
        <v>2.71</v>
      </c>
      <c r="Q98" s="108">
        <v>3.79</v>
      </c>
      <c r="R98" s="148" t="s">
        <v>79</v>
      </c>
      <c r="S98" s="16" t="s">
        <v>53</v>
      </c>
      <c r="T98" s="67"/>
      <c r="U98" s="108">
        <v>4.25</v>
      </c>
    </row>
    <row r="99" spans="1:21" s="9" customFormat="1" ht="15" customHeight="1" x14ac:dyDescent="0.25">
      <c r="A99" s="250">
        <v>94</v>
      </c>
      <c r="B99" s="590" t="s">
        <v>76</v>
      </c>
      <c r="C99" s="590" t="s">
        <v>151</v>
      </c>
      <c r="D99" s="354">
        <v>3.5</v>
      </c>
      <c r="E99" s="665">
        <v>4.34</v>
      </c>
      <c r="F99" s="566" t="s">
        <v>76</v>
      </c>
      <c r="G99" s="287" t="s">
        <v>23</v>
      </c>
      <c r="H99" s="330">
        <v>3</v>
      </c>
      <c r="I99" s="350">
        <v>4.2300000000000004</v>
      </c>
      <c r="J99" s="447" t="s">
        <v>74</v>
      </c>
      <c r="K99" s="39" t="s">
        <v>69</v>
      </c>
      <c r="L99" s="18"/>
      <c r="M99" s="108">
        <v>4.22</v>
      </c>
      <c r="N99" s="148" t="s">
        <v>80</v>
      </c>
      <c r="O99" s="39" t="s">
        <v>113</v>
      </c>
      <c r="P99" s="66">
        <v>2.71</v>
      </c>
      <c r="Q99" s="108">
        <v>3.79</v>
      </c>
      <c r="R99" s="147" t="s">
        <v>79</v>
      </c>
      <c r="S99" s="16" t="s">
        <v>54</v>
      </c>
      <c r="T99" s="67"/>
      <c r="U99" s="108">
        <v>4.25</v>
      </c>
    </row>
    <row r="100" spans="1:21" s="9" customFormat="1" ht="15" customHeight="1" x14ac:dyDescent="0.25">
      <c r="A100" s="250">
        <v>95</v>
      </c>
      <c r="B100" s="590" t="s">
        <v>77</v>
      </c>
      <c r="C100" s="590" t="s">
        <v>152</v>
      </c>
      <c r="D100" s="354">
        <v>3.5</v>
      </c>
      <c r="E100" s="665">
        <v>4.34</v>
      </c>
      <c r="F100" s="560" t="s">
        <v>76</v>
      </c>
      <c r="G100" s="16" t="s">
        <v>25</v>
      </c>
      <c r="H100" s="331">
        <v>3</v>
      </c>
      <c r="I100" s="350">
        <v>4.2300000000000004</v>
      </c>
      <c r="J100" s="148" t="s">
        <v>75</v>
      </c>
      <c r="K100" s="70" t="s">
        <v>11</v>
      </c>
      <c r="L100" s="18"/>
      <c r="M100" s="108">
        <v>4.22</v>
      </c>
      <c r="N100" s="154" t="s">
        <v>76</v>
      </c>
      <c r="O100" s="16" t="s">
        <v>24</v>
      </c>
      <c r="P100" s="66">
        <v>2.67</v>
      </c>
      <c r="Q100" s="108">
        <v>3.79</v>
      </c>
      <c r="R100" s="151" t="s">
        <v>79</v>
      </c>
      <c r="S100" s="16" t="s">
        <v>55</v>
      </c>
      <c r="T100" s="67"/>
      <c r="U100" s="108">
        <v>4.25</v>
      </c>
    </row>
    <row r="101" spans="1:21" s="9" customFormat="1" ht="15" customHeight="1" x14ac:dyDescent="0.25">
      <c r="A101" s="250">
        <v>96</v>
      </c>
      <c r="B101" s="590" t="s">
        <v>79</v>
      </c>
      <c r="C101" s="590" t="s">
        <v>44</v>
      </c>
      <c r="D101" s="355">
        <v>3.5</v>
      </c>
      <c r="E101" s="665">
        <v>4.34</v>
      </c>
      <c r="F101" s="447" t="s">
        <v>77</v>
      </c>
      <c r="G101" s="30" t="s">
        <v>33</v>
      </c>
      <c r="H101" s="331">
        <v>3</v>
      </c>
      <c r="I101" s="350">
        <v>4.2300000000000004</v>
      </c>
      <c r="J101" s="155" t="s">
        <v>75</v>
      </c>
      <c r="K101" s="43" t="s">
        <v>13</v>
      </c>
      <c r="L101" s="18"/>
      <c r="M101" s="108">
        <v>4.22</v>
      </c>
      <c r="N101" s="148" t="s">
        <v>79</v>
      </c>
      <c r="O101" s="16" t="s">
        <v>63</v>
      </c>
      <c r="P101" s="66">
        <v>2.6</v>
      </c>
      <c r="Q101" s="108">
        <v>3.79</v>
      </c>
      <c r="R101" s="148" t="s">
        <v>79</v>
      </c>
      <c r="S101" s="16" t="s">
        <v>56</v>
      </c>
      <c r="T101" s="67"/>
      <c r="U101" s="108">
        <v>4.25</v>
      </c>
    </row>
    <row r="102" spans="1:21" s="9" customFormat="1" ht="15" customHeight="1" x14ac:dyDescent="0.25">
      <c r="A102" s="250">
        <v>97</v>
      </c>
      <c r="B102" s="590" t="s">
        <v>76</v>
      </c>
      <c r="C102" s="590" t="s">
        <v>95</v>
      </c>
      <c r="D102" s="354">
        <v>3.43</v>
      </c>
      <c r="E102" s="665">
        <v>4.34</v>
      </c>
      <c r="F102" s="571" t="s">
        <v>77</v>
      </c>
      <c r="G102" s="193" t="s">
        <v>152</v>
      </c>
      <c r="H102" s="347">
        <v>3</v>
      </c>
      <c r="I102" s="350">
        <v>4.2300000000000004</v>
      </c>
      <c r="J102" s="148" t="s">
        <v>75</v>
      </c>
      <c r="K102" s="39" t="s">
        <v>17</v>
      </c>
      <c r="L102" s="18"/>
      <c r="M102" s="108">
        <v>4.22</v>
      </c>
      <c r="N102" s="148" t="s">
        <v>76</v>
      </c>
      <c r="O102" s="70" t="s">
        <v>21</v>
      </c>
      <c r="P102" s="66">
        <v>2.5</v>
      </c>
      <c r="Q102" s="108">
        <v>3.79</v>
      </c>
      <c r="R102" s="148" t="s">
        <v>79</v>
      </c>
      <c r="S102" s="16" t="s">
        <v>57</v>
      </c>
      <c r="T102" s="67"/>
      <c r="U102" s="108">
        <v>4.25</v>
      </c>
    </row>
    <row r="103" spans="1:21" s="9" customFormat="1" ht="15" customHeight="1" x14ac:dyDescent="0.25">
      <c r="A103" s="250">
        <v>98</v>
      </c>
      <c r="B103" s="590" t="s">
        <v>76</v>
      </c>
      <c r="C103" s="590" t="s">
        <v>22</v>
      </c>
      <c r="D103" s="376">
        <v>3.33</v>
      </c>
      <c r="E103" s="665">
        <v>4.34</v>
      </c>
      <c r="F103" s="560" t="s">
        <v>78</v>
      </c>
      <c r="G103" s="16" t="s">
        <v>109</v>
      </c>
      <c r="H103" s="331">
        <v>3</v>
      </c>
      <c r="I103" s="350">
        <v>4.2300000000000004</v>
      </c>
      <c r="J103" s="148" t="s">
        <v>76</v>
      </c>
      <c r="K103" s="269" t="s">
        <v>18</v>
      </c>
      <c r="L103" s="18"/>
      <c r="M103" s="108">
        <v>4.22</v>
      </c>
      <c r="N103" s="155" t="s">
        <v>76</v>
      </c>
      <c r="O103" s="43" t="s">
        <v>22</v>
      </c>
      <c r="P103" s="66">
        <v>2.5</v>
      </c>
      <c r="Q103" s="108">
        <v>3.79</v>
      </c>
      <c r="R103" s="148" t="s">
        <v>79</v>
      </c>
      <c r="S103" s="16" t="s">
        <v>59</v>
      </c>
      <c r="T103" s="67"/>
      <c r="U103" s="108">
        <v>4.25</v>
      </c>
    </row>
    <row r="104" spans="1:21" s="9" customFormat="1" ht="15" customHeight="1" x14ac:dyDescent="0.25">
      <c r="A104" s="250">
        <v>99</v>
      </c>
      <c r="B104" s="590" t="s">
        <v>78</v>
      </c>
      <c r="C104" s="590" t="s">
        <v>110</v>
      </c>
      <c r="D104" s="354">
        <v>3.33</v>
      </c>
      <c r="E104" s="665">
        <v>4.34</v>
      </c>
      <c r="F104" s="447" t="s">
        <v>79</v>
      </c>
      <c r="G104" s="16" t="s">
        <v>51</v>
      </c>
      <c r="H104" s="331">
        <v>3</v>
      </c>
      <c r="I104" s="350">
        <v>4.2300000000000004</v>
      </c>
      <c r="J104" s="148" t="s">
        <v>76</v>
      </c>
      <c r="K104" s="70" t="s">
        <v>19</v>
      </c>
      <c r="L104" s="18"/>
      <c r="M104" s="108">
        <v>4.22</v>
      </c>
      <c r="N104" s="148" t="s">
        <v>79</v>
      </c>
      <c r="O104" s="16" t="s">
        <v>52</v>
      </c>
      <c r="P104" s="66">
        <v>2.5</v>
      </c>
      <c r="Q104" s="108">
        <v>3.79</v>
      </c>
      <c r="R104" s="148" t="s">
        <v>79</v>
      </c>
      <c r="S104" s="16" t="s">
        <v>60</v>
      </c>
      <c r="T104" s="67"/>
      <c r="U104" s="108">
        <v>4.25</v>
      </c>
    </row>
    <row r="105" spans="1:21" s="9" customFormat="1" ht="15" customHeight="1" thickBot="1" x14ac:dyDescent="0.3">
      <c r="A105" s="546">
        <v>100</v>
      </c>
      <c r="B105" s="593" t="s">
        <v>75</v>
      </c>
      <c r="C105" s="593" t="s">
        <v>10</v>
      </c>
      <c r="D105" s="669">
        <v>3</v>
      </c>
      <c r="E105" s="667">
        <v>4.34</v>
      </c>
      <c r="F105" s="450" t="s">
        <v>79</v>
      </c>
      <c r="G105" s="274" t="s">
        <v>42</v>
      </c>
      <c r="H105" s="355">
        <v>3</v>
      </c>
      <c r="I105" s="352">
        <v>4.2300000000000004</v>
      </c>
      <c r="J105" s="152" t="s">
        <v>76</v>
      </c>
      <c r="K105" s="274" t="s">
        <v>20</v>
      </c>
      <c r="L105" s="92"/>
      <c r="M105" s="114">
        <v>4.22</v>
      </c>
      <c r="N105" s="152" t="s">
        <v>79</v>
      </c>
      <c r="O105" s="274" t="s">
        <v>59</v>
      </c>
      <c r="P105" s="93">
        <v>2.25</v>
      </c>
      <c r="Q105" s="114">
        <v>3.79</v>
      </c>
      <c r="R105" s="152" t="s">
        <v>79</v>
      </c>
      <c r="S105" s="274" t="s">
        <v>61</v>
      </c>
      <c r="T105" s="94"/>
      <c r="U105" s="114">
        <v>4.25</v>
      </c>
    </row>
    <row r="106" spans="1:21" s="9" customFormat="1" ht="15" customHeight="1" x14ac:dyDescent="0.25">
      <c r="A106" s="324">
        <v>101</v>
      </c>
      <c r="B106" s="589" t="s">
        <v>77</v>
      </c>
      <c r="C106" s="589" t="s">
        <v>34</v>
      </c>
      <c r="D106" s="376">
        <v>3</v>
      </c>
      <c r="E106" s="664">
        <v>4.34</v>
      </c>
      <c r="F106" s="445" t="s">
        <v>79</v>
      </c>
      <c r="G106" s="25" t="s">
        <v>58</v>
      </c>
      <c r="H106" s="356">
        <v>2.5</v>
      </c>
      <c r="I106" s="353">
        <v>4.2300000000000004</v>
      </c>
      <c r="J106" s="153" t="s">
        <v>76</v>
      </c>
      <c r="K106" s="72" t="s">
        <v>21</v>
      </c>
      <c r="L106" s="63"/>
      <c r="M106" s="115">
        <v>4.22</v>
      </c>
      <c r="N106" s="153" t="s">
        <v>79</v>
      </c>
      <c r="O106" s="25" t="s">
        <v>42</v>
      </c>
      <c r="P106" s="78">
        <v>2</v>
      </c>
      <c r="Q106" s="115">
        <v>3.79</v>
      </c>
      <c r="R106" s="153" t="s">
        <v>79</v>
      </c>
      <c r="S106" s="25" t="s">
        <v>62</v>
      </c>
      <c r="T106" s="79"/>
      <c r="U106" s="115">
        <v>4.25</v>
      </c>
    </row>
    <row r="107" spans="1:21" s="9" customFormat="1" ht="15" customHeight="1" x14ac:dyDescent="0.25">
      <c r="A107" s="250">
        <v>102</v>
      </c>
      <c r="B107" s="590" t="s">
        <v>77</v>
      </c>
      <c r="C107" s="590" t="s">
        <v>100</v>
      </c>
      <c r="D107" s="354">
        <v>3</v>
      </c>
      <c r="E107" s="665">
        <v>4.34</v>
      </c>
      <c r="F107" s="148" t="s">
        <v>75</v>
      </c>
      <c r="G107" s="70" t="s">
        <v>11</v>
      </c>
      <c r="H107" s="49"/>
      <c r="I107" s="350">
        <v>4.2300000000000004</v>
      </c>
      <c r="J107" s="155" t="s">
        <v>76</v>
      </c>
      <c r="K107" s="43" t="s">
        <v>22</v>
      </c>
      <c r="L107" s="18"/>
      <c r="M107" s="108">
        <v>4.22</v>
      </c>
      <c r="N107" s="148" t="s">
        <v>80</v>
      </c>
      <c r="O107" s="68" t="s">
        <v>154</v>
      </c>
      <c r="P107" s="66">
        <v>2</v>
      </c>
      <c r="Q107" s="108">
        <v>3.79</v>
      </c>
      <c r="R107" s="148" t="s">
        <v>79</v>
      </c>
      <c r="S107" s="16" t="s">
        <v>149</v>
      </c>
      <c r="T107" s="67"/>
      <c r="U107" s="108">
        <v>4.25</v>
      </c>
    </row>
    <row r="108" spans="1:21" s="9" customFormat="1" ht="15" customHeight="1" x14ac:dyDescent="0.25">
      <c r="A108" s="250">
        <v>103</v>
      </c>
      <c r="B108" s="590" t="s">
        <v>79</v>
      </c>
      <c r="C108" s="590" t="s">
        <v>59</v>
      </c>
      <c r="D108" s="354">
        <v>3</v>
      </c>
      <c r="E108" s="665">
        <v>4.34</v>
      </c>
      <c r="F108" s="155" t="s">
        <v>75</v>
      </c>
      <c r="G108" s="43" t="s">
        <v>13</v>
      </c>
      <c r="H108" s="49"/>
      <c r="I108" s="350">
        <v>4.2300000000000004</v>
      </c>
      <c r="J108" s="155" t="s">
        <v>76</v>
      </c>
      <c r="K108" s="16" t="s">
        <v>128</v>
      </c>
      <c r="L108" s="18"/>
      <c r="M108" s="108">
        <v>4.22</v>
      </c>
      <c r="N108" s="148" t="s">
        <v>75</v>
      </c>
      <c r="O108" s="30" t="s">
        <v>93</v>
      </c>
      <c r="P108" s="66"/>
      <c r="Q108" s="108">
        <v>3.79</v>
      </c>
      <c r="R108" s="148" t="s">
        <v>79</v>
      </c>
      <c r="S108" s="16" t="s">
        <v>64</v>
      </c>
      <c r="T108" s="67"/>
      <c r="U108" s="108">
        <v>4.25</v>
      </c>
    </row>
    <row r="109" spans="1:21" s="9" customFormat="1" ht="15" customHeight="1" x14ac:dyDescent="0.25">
      <c r="A109" s="250">
        <v>104</v>
      </c>
      <c r="B109" s="590" t="s">
        <v>80</v>
      </c>
      <c r="C109" s="590" t="s">
        <v>116</v>
      </c>
      <c r="D109" s="354">
        <v>3</v>
      </c>
      <c r="E109" s="665">
        <v>4.34</v>
      </c>
      <c r="F109" s="148" t="s">
        <v>76</v>
      </c>
      <c r="G109" s="70" t="s">
        <v>19</v>
      </c>
      <c r="H109" s="49"/>
      <c r="I109" s="350">
        <v>4.2300000000000004</v>
      </c>
      <c r="J109" s="154" t="s">
        <v>76</v>
      </c>
      <c r="K109" s="16" t="s">
        <v>151</v>
      </c>
      <c r="L109" s="18"/>
      <c r="M109" s="108">
        <v>4.22</v>
      </c>
      <c r="N109" s="154" t="s">
        <v>76</v>
      </c>
      <c r="O109" s="16" t="s">
        <v>128</v>
      </c>
      <c r="P109" s="66"/>
      <c r="Q109" s="108">
        <v>3.79</v>
      </c>
      <c r="R109" s="148" t="s">
        <v>79</v>
      </c>
      <c r="S109" s="16" t="s">
        <v>146</v>
      </c>
      <c r="T109" s="67"/>
      <c r="U109" s="108">
        <v>4.25</v>
      </c>
    </row>
    <row r="110" spans="1:21" s="9" customFormat="1" ht="15" customHeight="1" x14ac:dyDescent="0.25">
      <c r="A110" s="250">
        <v>105</v>
      </c>
      <c r="B110" s="590" t="s">
        <v>75</v>
      </c>
      <c r="C110" s="590" t="s">
        <v>13</v>
      </c>
      <c r="D110" s="585"/>
      <c r="E110" s="349">
        <v>4.34</v>
      </c>
      <c r="F110" s="148" t="s">
        <v>76</v>
      </c>
      <c r="G110" s="70" t="s">
        <v>21</v>
      </c>
      <c r="H110" s="49"/>
      <c r="I110" s="350">
        <v>4.2300000000000004</v>
      </c>
      <c r="J110" s="155" t="s">
        <v>76</v>
      </c>
      <c r="K110" s="16" t="s">
        <v>25</v>
      </c>
      <c r="L110" s="18"/>
      <c r="M110" s="108">
        <v>4.22</v>
      </c>
      <c r="N110" s="155" t="s">
        <v>76</v>
      </c>
      <c r="O110" s="16" t="s">
        <v>151</v>
      </c>
      <c r="P110" s="66"/>
      <c r="Q110" s="108">
        <v>3.79</v>
      </c>
      <c r="R110" s="148" t="s">
        <v>80</v>
      </c>
      <c r="S110" s="30" t="s">
        <v>112</v>
      </c>
      <c r="T110" s="67"/>
      <c r="U110" s="108">
        <v>4.25</v>
      </c>
    </row>
    <row r="111" spans="1:21" s="9" customFormat="1" ht="15" customHeight="1" x14ac:dyDescent="0.25">
      <c r="A111" s="250">
        <v>106</v>
      </c>
      <c r="B111" s="590" t="s">
        <v>76</v>
      </c>
      <c r="C111" s="590" t="s">
        <v>18</v>
      </c>
      <c r="D111" s="81"/>
      <c r="E111" s="349">
        <v>4.34</v>
      </c>
      <c r="F111" s="155" t="s">
        <v>76</v>
      </c>
      <c r="G111" s="43" t="s">
        <v>22</v>
      </c>
      <c r="H111" s="49"/>
      <c r="I111" s="350">
        <v>4.2300000000000004</v>
      </c>
      <c r="J111" s="148" t="s">
        <v>76</v>
      </c>
      <c r="K111" s="39" t="s">
        <v>28</v>
      </c>
      <c r="L111" s="18"/>
      <c r="M111" s="108">
        <v>4.22</v>
      </c>
      <c r="N111" s="148" t="s">
        <v>77</v>
      </c>
      <c r="O111" s="70" t="s">
        <v>97</v>
      </c>
      <c r="P111" s="66"/>
      <c r="Q111" s="108">
        <v>3.79</v>
      </c>
      <c r="R111" s="148" t="s">
        <v>80</v>
      </c>
      <c r="S111" s="39" t="s">
        <v>145</v>
      </c>
      <c r="T111" s="67"/>
      <c r="U111" s="108">
        <v>4.25</v>
      </c>
    </row>
    <row r="112" spans="1:21" s="9" customFormat="1" ht="15" customHeight="1" x14ac:dyDescent="0.25">
      <c r="A112" s="250">
        <v>107</v>
      </c>
      <c r="B112" s="590" t="s">
        <v>76</v>
      </c>
      <c r="C112" s="590" t="s">
        <v>19</v>
      </c>
      <c r="D112" s="81"/>
      <c r="E112" s="349">
        <v>4.34</v>
      </c>
      <c r="F112" s="148" t="s">
        <v>77</v>
      </c>
      <c r="G112" s="70" t="s">
        <v>30</v>
      </c>
      <c r="H112" s="49"/>
      <c r="I112" s="350">
        <v>4.2300000000000004</v>
      </c>
      <c r="J112" s="148" t="s">
        <v>77</v>
      </c>
      <c r="K112" s="70" t="s">
        <v>30</v>
      </c>
      <c r="L112" s="18"/>
      <c r="M112" s="108">
        <v>4.22</v>
      </c>
      <c r="N112" s="148" t="s">
        <v>77</v>
      </c>
      <c r="O112" s="39" t="s">
        <v>99</v>
      </c>
      <c r="P112" s="66"/>
      <c r="Q112" s="108">
        <v>3.79</v>
      </c>
      <c r="R112" s="147" t="s">
        <v>80</v>
      </c>
      <c r="S112" s="30" t="s">
        <v>114</v>
      </c>
      <c r="T112" s="67"/>
      <c r="U112" s="108">
        <v>4.25</v>
      </c>
    </row>
    <row r="113" spans="1:21" s="9" customFormat="1" ht="15" customHeight="1" x14ac:dyDescent="0.25">
      <c r="A113" s="250">
        <v>108</v>
      </c>
      <c r="B113" s="590" t="s">
        <v>76</v>
      </c>
      <c r="C113" s="590" t="s">
        <v>20</v>
      </c>
      <c r="D113" s="81"/>
      <c r="E113" s="349">
        <v>4.34</v>
      </c>
      <c r="F113" s="148" t="s">
        <v>77</v>
      </c>
      <c r="G113" s="70" t="s">
        <v>99</v>
      </c>
      <c r="H113" s="49"/>
      <c r="I113" s="350">
        <v>4.2300000000000004</v>
      </c>
      <c r="J113" s="148" t="s">
        <v>77</v>
      </c>
      <c r="K113" s="193" t="s">
        <v>152</v>
      </c>
      <c r="L113" s="18"/>
      <c r="M113" s="108">
        <v>4.22</v>
      </c>
      <c r="N113" s="148" t="s">
        <v>78</v>
      </c>
      <c r="O113" s="30" t="s">
        <v>105</v>
      </c>
      <c r="P113" s="66"/>
      <c r="Q113" s="108">
        <v>3.79</v>
      </c>
      <c r="R113" s="147" t="s">
        <v>80</v>
      </c>
      <c r="S113" s="30" t="s">
        <v>73</v>
      </c>
      <c r="T113" s="67"/>
      <c r="U113" s="108">
        <v>4.25</v>
      </c>
    </row>
    <row r="114" spans="1:21" s="9" customFormat="1" ht="15" customHeight="1" x14ac:dyDescent="0.25">
      <c r="A114" s="250">
        <v>109</v>
      </c>
      <c r="B114" s="590" t="s">
        <v>76</v>
      </c>
      <c r="C114" s="590" t="s">
        <v>23</v>
      </c>
      <c r="D114" s="81"/>
      <c r="E114" s="349">
        <v>4.34</v>
      </c>
      <c r="F114" s="148" t="s">
        <v>77</v>
      </c>
      <c r="G114" s="70" t="s">
        <v>142</v>
      </c>
      <c r="H114" s="49"/>
      <c r="I114" s="350">
        <v>4.2300000000000004</v>
      </c>
      <c r="J114" s="155" t="s">
        <v>78</v>
      </c>
      <c r="K114" s="43" t="s">
        <v>107</v>
      </c>
      <c r="L114" s="18"/>
      <c r="M114" s="108">
        <v>4.22</v>
      </c>
      <c r="N114" s="148" t="s">
        <v>78</v>
      </c>
      <c r="O114" s="30" t="s">
        <v>72</v>
      </c>
      <c r="P114" s="66"/>
      <c r="Q114" s="108">
        <v>3.79</v>
      </c>
      <c r="R114" s="148" t="s">
        <v>80</v>
      </c>
      <c r="S114" s="39" t="s">
        <v>113</v>
      </c>
      <c r="T114" s="67"/>
      <c r="U114" s="108">
        <v>4.25</v>
      </c>
    </row>
    <row r="115" spans="1:21" s="9" customFormat="1" ht="15" customHeight="1" thickBot="1" x14ac:dyDescent="0.3">
      <c r="A115" s="580">
        <v>110</v>
      </c>
      <c r="B115" s="591" t="s">
        <v>77</v>
      </c>
      <c r="C115" s="591" t="s">
        <v>33</v>
      </c>
      <c r="D115" s="581"/>
      <c r="E115" s="594">
        <v>4.34</v>
      </c>
      <c r="F115" s="454" t="s">
        <v>78</v>
      </c>
      <c r="G115" s="582" t="s">
        <v>44</v>
      </c>
      <c r="H115" s="327"/>
      <c r="I115" s="352">
        <v>4.2300000000000004</v>
      </c>
      <c r="J115" s="149" t="s">
        <v>79</v>
      </c>
      <c r="K115" s="26" t="s">
        <v>51</v>
      </c>
      <c r="L115" s="56"/>
      <c r="M115" s="110">
        <v>4.22</v>
      </c>
      <c r="N115" s="156" t="s">
        <v>78</v>
      </c>
      <c r="O115" s="26" t="s">
        <v>110</v>
      </c>
      <c r="P115" s="75"/>
      <c r="Q115" s="110">
        <v>3.79</v>
      </c>
      <c r="R115" s="149" t="s">
        <v>80</v>
      </c>
      <c r="S115" s="74" t="s">
        <v>154</v>
      </c>
      <c r="T115" s="76"/>
      <c r="U115" s="110">
        <v>4.25</v>
      </c>
    </row>
    <row r="116" spans="1:21" s="9" customFormat="1" ht="15" customHeight="1" x14ac:dyDescent="0.25">
      <c r="A116" s="295">
        <v>111</v>
      </c>
      <c r="B116" s="592" t="s">
        <v>78</v>
      </c>
      <c r="C116" s="592" t="s">
        <v>107</v>
      </c>
      <c r="D116" s="576"/>
      <c r="E116" s="353">
        <v>4.34</v>
      </c>
      <c r="F116" s="153" t="s">
        <v>79</v>
      </c>
      <c r="G116" s="44" t="s">
        <v>107</v>
      </c>
      <c r="H116" s="583"/>
      <c r="I116" s="584">
        <v>4.2300000000000004</v>
      </c>
      <c r="J116" s="150" t="s">
        <v>79</v>
      </c>
      <c r="K116" s="287" t="s">
        <v>42</v>
      </c>
      <c r="L116" s="389"/>
      <c r="M116" s="390">
        <v>4.22</v>
      </c>
      <c r="N116" s="150" t="s">
        <v>78</v>
      </c>
      <c r="O116" s="263" t="s">
        <v>108</v>
      </c>
      <c r="P116" s="391"/>
      <c r="Q116" s="390">
        <v>3.79</v>
      </c>
      <c r="R116" s="150" t="s">
        <v>80</v>
      </c>
      <c r="S116" s="263" t="s">
        <v>115</v>
      </c>
      <c r="T116" s="392"/>
      <c r="U116" s="390">
        <v>4.25</v>
      </c>
    </row>
    <row r="117" spans="1:21" s="9" customFormat="1" ht="15" customHeight="1" x14ac:dyDescent="0.25">
      <c r="A117" s="250">
        <v>112</v>
      </c>
      <c r="B117" s="590" t="s">
        <v>78</v>
      </c>
      <c r="C117" s="590" t="s">
        <v>40</v>
      </c>
      <c r="D117" s="81"/>
      <c r="E117" s="349">
        <v>4.34</v>
      </c>
      <c r="F117" s="148" t="s">
        <v>80</v>
      </c>
      <c r="G117" s="68" t="s">
        <v>154</v>
      </c>
      <c r="H117" s="81"/>
      <c r="I117" s="349">
        <v>4.2300000000000004</v>
      </c>
      <c r="J117" s="148" t="s">
        <v>80</v>
      </c>
      <c r="K117" s="39" t="s">
        <v>113</v>
      </c>
      <c r="L117" s="92"/>
      <c r="M117" s="114">
        <v>4.22</v>
      </c>
      <c r="N117" s="148" t="s">
        <v>79</v>
      </c>
      <c r="O117" s="43" t="s">
        <v>44</v>
      </c>
      <c r="P117" s="93"/>
      <c r="Q117" s="114">
        <v>3.79</v>
      </c>
      <c r="R117" s="148" t="s">
        <v>80</v>
      </c>
      <c r="S117" s="70" t="s">
        <v>116</v>
      </c>
      <c r="T117" s="94"/>
      <c r="U117" s="114">
        <v>4.25</v>
      </c>
    </row>
    <row r="118" spans="1:21" s="9" customFormat="1" ht="15" customHeight="1" x14ac:dyDescent="0.25">
      <c r="A118" s="250">
        <v>113</v>
      </c>
      <c r="B118" s="590" t="s">
        <v>79</v>
      </c>
      <c r="C118" s="590" t="s">
        <v>52</v>
      </c>
      <c r="D118" s="81"/>
      <c r="E118" s="349">
        <v>4.34</v>
      </c>
      <c r="F118" s="152" t="s">
        <v>80</v>
      </c>
      <c r="G118" s="573" t="s">
        <v>116</v>
      </c>
      <c r="H118" s="327"/>
      <c r="I118" s="352">
        <v>4.2300000000000004</v>
      </c>
      <c r="J118" s="152" t="s">
        <v>80</v>
      </c>
      <c r="K118" s="574" t="s">
        <v>154</v>
      </c>
      <c r="L118" s="92"/>
      <c r="M118" s="114">
        <v>4.22</v>
      </c>
      <c r="N118" s="152" t="s">
        <v>80</v>
      </c>
      <c r="O118" s="91" t="s">
        <v>116</v>
      </c>
      <c r="P118" s="93"/>
      <c r="Q118" s="114">
        <v>3.79</v>
      </c>
      <c r="R118" s="152" t="s">
        <v>80</v>
      </c>
      <c r="S118" s="246" t="s">
        <v>92</v>
      </c>
      <c r="T118" s="94"/>
      <c r="U118" s="114">
        <v>4.25</v>
      </c>
    </row>
    <row r="119" spans="1:21" s="9" customFormat="1" ht="15" customHeight="1" x14ac:dyDescent="0.25">
      <c r="A119" s="250">
        <v>114</v>
      </c>
      <c r="B119" s="590" t="s">
        <v>80</v>
      </c>
      <c r="C119" s="590" t="s">
        <v>145</v>
      </c>
      <c r="D119" s="81"/>
      <c r="E119" s="349">
        <v>4.34</v>
      </c>
      <c r="F119" s="148"/>
      <c r="G119" s="70"/>
      <c r="H119" s="81"/>
      <c r="I119" s="349"/>
      <c r="J119" s="148"/>
      <c r="K119" s="68"/>
      <c r="L119" s="18"/>
      <c r="M119" s="108"/>
      <c r="N119" s="148"/>
      <c r="O119" s="70"/>
      <c r="P119" s="66"/>
      <c r="Q119" s="108"/>
      <c r="R119" s="148"/>
      <c r="S119" s="30"/>
      <c r="T119" s="67"/>
      <c r="U119" s="108"/>
    </row>
    <row r="120" spans="1:21" s="9" customFormat="1" ht="15" customHeight="1" x14ac:dyDescent="0.25">
      <c r="A120" s="250">
        <v>115</v>
      </c>
      <c r="B120" s="590" t="s">
        <v>80</v>
      </c>
      <c r="C120" s="590" t="s">
        <v>154</v>
      </c>
      <c r="D120" s="81"/>
      <c r="E120" s="349">
        <v>4.34</v>
      </c>
      <c r="F120" s="148"/>
      <c r="G120" s="70"/>
      <c r="H120" s="81"/>
      <c r="I120" s="349"/>
      <c r="J120" s="148"/>
      <c r="K120" s="68"/>
      <c r="L120" s="18"/>
      <c r="M120" s="108"/>
      <c r="N120" s="148"/>
      <c r="O120" s="70"/>
      <c r="P120" s="66"/>
      <c r="Q120" s="108"/>
      <c r="R120" s="148"/>
      <c r="S120" s="30"/>
      <c r="T120" s="67"/>
      <c r="U120" s="108"/>
    </row>
    <row r="121" spans="1:21" s="9" customFormat="1" ht="15" customHeight="1" thickBot="1" x14ac:dyDescent="0.3">
      <c r="A121" s="546">
        <v>116</v>
      </c>
      <c r="B121" s="593" t="s">
        <v>80</v>
      </c>
      <c r="C121" s="593" t="s">
        <v>115</v>
      </c>
      <c r="D121" s="578"/>
      <c r="E121" s="579">
        <v>4.34</v>
      </c>
      <c r="F121" s="149"/>
      <c r="G121" s="71"/>
      <c r="H121" s="578"/>
      <c r="I121" s="579"/>
      <c r="J121" s="149"/>
      <c r="K121" s="74"/>
      <c r="L121" s="56"/>
      <c r="M121" s="110"/>
      <c r="N121" s="149"/>
      <c r="O121" s="71"/>
      <c r="P121" s="75"/>
      <c r="Q121" s="110"/>
      <c r="R121" s="149"/>
      <c r="S121" s="32"/>
      <c r="T121" s="76"/>
      <c r="U121" s="110"/>
    </row>
    <row r="122" spans="1:21" x14ac:dyDescent="0.25">
      <c r="C122" s="161" t="s">
        <v>126</v>
      </c>
      <c r="D122" s="357">
        <f>AVERAGE(D6:D121)</f>
        <v>4.1618269230769229</v>
      </c>
      <c r="H122" s="357">
        <f>AVERAGE(H6:H121)</f>
        <v>4.0983184139709863</v>
      </c>
      <c r="L122" s="60">
        <f>AVERAGE(L6:L121)</f>
        <v>4.0405647837141236</v>
      </c>
      <c r="M122" s="137"/>
      <c r="N122" s="137"/>
      <c r="O122" s="137"/>
      <c r="P122" s="60">
        <f>AVERAGE(P6:P121)</f>
        <v>3.5768627450980399</v>
      </c>
      <c r="Q122" s="137"/>
      <c r="R122" s="137"/>
      <c r="S122" s="137"/>
      <c r="T122" s="139">
        <f>AVERAGE(T6:T121)</f>
        <v>4.1461538461538465</v>
      </c>
      <c r="U122" s="9"/>
    </row>
    <row r="123" spans="1:21" x14ac:dyDescent="0.25">
      <c r="K123" s="48"/>
      <c r="L123" s="138"/>
      <c r="M123" s="46"/>
      <c r="N123" s="46"/>
      <c r="O123" s="46"/>
      <c r="P123" s="138"/>
      <c r="Q123" s="46"/>
      <c r="R123" s="46"/>
      <c r="S123" s="46"/>
      <c r="T123" s="138"/>
      <c r="U123" s="46"/>
    </row>
  </sheetData>
  <sortState ref="R123:S195">
    <sortCondition ref="R122"/>
  </sortState>
  <mergeCells count="7">
    <mergeCell ref="A4:A5"/>
    <mergeCell ref="N4:Q4"/>
    <mergeCell ref="R4:U4"/>
    <mergeCell ref="G2:I2"/>
    <mergeCell ref="J4:M4"/>
    <mergeCell ref="F4:I4"/>
    <mergeCell ref="B4:E4"/>
  </mergeCells>
  <conditionalFormatting sqref="T6:T121">
    <cfRule type="containsBlanks" dxfId="67" priority="9" stopIfTrue="1">
      <formula>LEN(TRIM(T6))=0</formula>
    </cfRule>
    <cfRule type="cellIs" dxfId="66" priority="10" stopIfTrue="1" operator="lessThan">
      <formula>3.5</formula>
    </cfRule>
    <cfRule type="cellIs" dxfId="65" priority="11" stopIfTrue="1" operator="between">
      <formula>$T$122</formula>
      <formula>3.5</formula>
    </cfRule>
    <cfRule type="cellIs" dxfId="64" priority="12" stopIfTrue="1" operator="between">
      <formula>4.499</formula>
      <formula>$T$122</formula>
    </cfRule>
    <cfRule type="cellIs" dxfId="63" priority="13" stopIfTrue="1" operator="greaterThanOrEqual">
      <formula>4.5</formula>
    </cfRule>
  </conditionalFormatting>
  <conditionalFormatting sqref="P6:P121">
    <cfRule type="containsBlanks" dxfId="62" priority="24" stopIfTrue="1">
      <formula>LEN(TRIM(P6))=0</formula>
    </cfRule>
    <cfRule type="cellIs" dxfId="61" priority="25" stopIfTrue="1" operator="lessThan">
      <formula>3.5</formula>
    </cfRule>
    <cfRule type="cellIs" dxfId="60" priority="26" stopIfTrue="1" operator="between">
      <formula>$P$122</formula>
      <formula>3.5</formula>
    </cfRule>
    <cfRule type="cellIs" dxfId="59" priority="27" stopIfTrue="1" operator="between">
      <formula>4.499</formula>
      <formula>$P$122</formula>
    </cfRule>
    <cfRule type="cellIs" dxfId="58" priority="28" stopIfTrue="1" operator="greaterThanOrEqual">
      <formula>4.5</formula>
    </cfRule>
  </conditionalFormatting>
  <conditionalFormatting sqref="L6:L121">
    <cfRule type="cellIs" dxfId="57" priority="8" stopIfTrue="1" operator="between">
      <formula>$L$122</formula>
      <formula>4.04</formula>
    </cfRule>
    <cfRule type="containsBlanks" dxfId="56" priority="40" stopIfTrue="1">
      <formula>LEN(TRIM(L6))=0</formula>
    </cfRule>
    <cfRule type="cellIs" dxfId="55" priority="41" stopIfTrue="1" operator="lessThan">
      <formula>3.5</formula>
    </cfRule>
    <cfRule type="cellIs" dxfId="54" priority="42" stopIfTrue="1" operator="between">
      <formula>$L$122</formula>
      <formula>3.5</formula>
    </cfRule>
    <cfRule type="cellIs" dxfId="53" priority="43" stopIfTrue="1" operator="between">
      <formula>4.499</formula>
      <formula>$L$122</formula>
    </cfRule>
    <cfRule type="cellIs" dxfId="52" priority="44" stopIfTrue="1" operator="greaterThanOrEqual">
      <formula>4.5</formula>
    </cfRule>
  </conditionalFormatting>
  <conditionalFormatting sqref="H6:H121">
    <cfRule type="containsBlanks" dxfId="51" priority="7" stopIfTrue="1">
      <formula>LEN(TRIM(H6))=0</formula>
    </cfRule>
    <cfRule type="cellIs" dxfId="50" priority="45" stopIfTrue="1" operator="equal">
      <formula>$H$122</formula>
    </cfRule>
    <cfRule type="cellIs" dxfId="49" priority="46" stopIfTrue="1" operator="lessThan">
      <formula>3.5</formula>
    </cfRule>
    <cfRule type="cellIs" dxfId="48" priority="47" stopIfTrue="1" operator="between">
      <formula>$H$122</formula>
      <formula>3.5</formula>
    </cfRule>
    <cfRule type="cellIs" dxfId="47" priority="48" stopIfTrue="1" operator="between">
      <formula>4.499</formula>
      <formula>$H$122</formula>
    </cfRule>
    <cfRule type="cellIs" dxfId="46" priority="49" stopIfTrue="1" operator="greaterThanOrEqual">
      <formula>4.5</formula>
    </cfRule>
  </conditionalFormatting>
  <conditionalFormatting sqref="D6:D121">
    <cfRule type="containsBlanks" dxfId="45" priority="1" stopIfTrue="1">
      <formula>LEN(TRIM(D6))=0</formula>
    </cfRule>
    <cfRule type="cellIs" dxfId="44" priority="2" stopIfTrue="1" operator="equal">
      <formula>$D$122</formula>
    </cfRule>
    <cfRule type="cellIs" dxfId="43" priority="3" stopIfTrue="1" operator="lessThan">
      <formula>3.5</formula>
    </cfRule>
    <cfRule type="cellIs" dxfId="42" priority="4" stopIfTrue="1" operator="between">
      <formula>$D$122</formula>
      <formula>3.5</formula>
    </cfRule>
    <cfRule type="cellIs" dxfId="41" priority="5" stopIfTrue="1" operator="between">
      <formula>4.499</formula>
      <formula>$D$122</formula>
    </cfRule>
    <cfRule type="cellIs" dxfId="40" priority="6" stopIfTrue="1" operator="greaterThanOrEqual">
      <formula>4.5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3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9" width="7.7109375" customWidth="1"/>
    <col min="10" max="10" width="7.7109375" style="4" customWidth="1"/>
    <col min="11" max="16" width="7.7109375" customWidth="1"/>
    <col min="17" max="17" width="7.7109375" style="10" customWidth="1"/>
    <col min="18" max="18" width="7.7109375" customWidth="1"/>
    <col min="19" max="20" width="6.7109375" customWidth="1"/>
    <col min="21" max="21" width="6.7109375" style="10" customWidth="1"/>
    <col min="22" max="23" width="6.7109375" customWidth="1"/>
    <col min="24" max="25" width="7.7109375" customWidth="1"/>
  </cols>
  <sheetData>
    <row r="1" spans="1:27" x14ac:dyDescent="0.25">
      <c r="Z1" s="328"/>
      <c r="AA1" s="159" t="s">
        <v>122</v>
      </c>
    </row>
    <row r="2" spans="1:27" ht="15.75" x14ac:dyDescent="0.25">
      <c r="C2" s="191" t="s">
        <v>66</v>
      </c>
      <c r="D2" s="535"/>
      <c r="E2" s="535"/>
      <c r="F2" s="535"/>
      <c r="G2" s="284"/>
      <c r="H2" s="284"/>
      <c r="I2" s="284"/>
      <c r="J2" s="285"/>
      <c r="K2" s="285"/>
      <c r="L2" s="285"/>
      <c r="Z2" s="195"/>
      <c r="AA2" s="159" t="s">
        <v>123</v>
      </c>
    </row>
    <row r="3" spans="1:27" ht="15.75" thickBot="1" x14ac:dyDescent="0.3">
      <c r="Z3" s="537"/>
      <c r="AA3" s="159" t="s">
        <v>124</v>
      </c>
    </row>
    <row r="4" spans="1:27" ht="15.75" customHeight="1" thickBot="1" x14ac:dyDescent="0.3">
      <c r="A4" s="787" t="s">
        <v>0</v>
      </c>
      <c r="B4" s="789" t="s">
        <v>68</v>
      </c>
      <c r="C4" s="791" t="s">
        <v>1</v>
      </c>
      <c r="D4" s="784">
        <v>2019</v>
      </c>
      <c r="E4" s="785"/>
      <c r="F4" s="786"/>
      <c r="G4" s="784">
        <v>2018</v>
      </c>
      <c r="H4" s="785"/>
      <c r="I4" s="786"/>
      <c r="J4" s="784">
        <v>2017</v>
      </c>
      <c r="K4" s="785"/>
      <c r="L4" s="786"/>
      <c r="M4" s="784">
        <v>2016</v>
      </c>
      <c r="N4" s="785"/>
      <c r="O4" s="786"/>
      <c r="P4" s="784">
        <v>2015</v>
      </c>
      <c r="Q4" s="785"/>
      <c r="R4" s="786"/>
      <c r="S4" s="784" t="s">
        <v>81</v>
      </c>
      <c r="T4" s="785"/>
      <c r="U4" s="785"/>
      <c r="V4" s="785"/>
      <c r="W4" s="786"/>
      <c r="X4" s="782" t="s">
        <v>82</v>
      </c>
      <c r="Z4" s="160"/>
      <c r="AA4" s="159" t="s">
        <v>125</v>
      </c>
    </row>
    <row r="5" spans="1:27" ht="40.5" customHeight="1" thickBot="1" x14ac:dyDescent="0.3">
      <c r="A5" s="788"/>
      <c r="B5" s="790"/>
      <c r="C5" s="792"/>
      <c r="D5" s="595" t="s">
        <v>83</v>
      </c>
      <c r="E5" s="302" t="s">
        <v>84</v>
      </c>
      <c r="F5" s="306" t="s">
        <v>85</v>
      </c>
      <c r="G5" s="301" t="s">
        <v>83</v>
      </c>
      <c r="H5" s="304" t="s">
        <v>84</v>
      </c>
      <c r="I5" s="306" t="s">
        <v>85</v>
      </c>
      <c r="J5" s="301" t="s">
        <v>83</v>
      </c>
      <c r="K5" s="302" t="s">
        <v>84</v>
      </c>
      <c r="L5" s="303" t="s">
        <v>85</v>
      </c>
      <c r="M5" s="305" t="s">
        <v>86</v>
      </c>
      <c r="N5" s="302" t="s">
        <v>84</v>
      </c>
      <c r="O5" s="303" t="s">
        <v>85</v>
      </c>
      <c r="P5" s="305" t="s">
        <v>83</v>
      </c>
      <c r="Q5" s="302" t="s">
        <v>84</v>
      </c>
      <c r="R5" s="303" t="s">
        <v>85</v>
      </c>
      <c r="S5" s="301">
        <v>2019</v>
      </c>
      <c r="T5" s="597">
        <v>2018</v>
      </c>
      <c r="U5" s="58">
        <v>2017</v>
      </c>
      <c r="V5" s="57">
        <v>2016</v>
      </c>
      <c r="W5" s="59">
        <v>2015</v>
      </c>
      <c r="X5" s="783"/>
    </row>
    <row r="6" spans="1:27" s="9" customFormat="1" ht="15" customHeight="1" x14ac:dyDescent="0.25">
      <c r="A6" s="51">
        <v>1</v>
      </c>
      <c r="B6" s="37" t="s">
        <v>78</v>
      </c>
      <c r="C6" s="396" t="s">
        <v>37</v>
      </c>
      <c r="D6" s="408">
        <v>14</v>
      </c>
      <c r="E6" s="356">
        <v>4.71</v>
      </c>
      <c r="F6" s="609">
        <v>4.34</v>
      </c>
      <c r="G6" s="408">
        <v>13</v>
      </c>
      <c r="H6" s="356">
        <v>4.8499999999999996</v>
      </c>
      <c r="I6" s="310">
        <v>4.2300000000000004</v>
      </c>
      <c r="J6" s="104">
        <v>9</v>
      </c>
      <c r="K6" s="63">
        <v>5</v>
      </c>
      <c r="L6" s="105">
        <v>4.22</v>
      </c>
      <c r="M6" s="422">
        <v>7</v>
      </c>
      <c r="N6" s="54">
        <v>4.57</v>
      </c>
      <c r="O6" s="124">
        <v>3.79</v>
      </c>
      <c r="P6" s="123">
        <v>1</v>
      </c>
      <c r="Q6" s="55">
        <v>5</v>
      </c>
      <c r="R6" s="124">
        <v>4.25</v>
      </c>
      <c r="S6" s="384">
        <v>6</v>
      </c>
      <c r="T6" s="599">
        <v>10</v>
      </c>
      <c r="U6" s="116">
        <v>1</v>
      </c>
      <c r="V6" s="89">
        <v>6</v>
      </c>
      <c r="W6" s="190">
        <v>7</v>
      </c>
      <c r="X6" s="433">
        <f t="shared" ref="X6:X37" si="0">W6+V6+U6+T6+S6</f>
        <v>30</v>
      </c>
    </row>
    <row r="7" spans="1:27" s="9" customFormat="1" ht="15" customHeight="1" x14ac:dyDescent="0.25">
      <c r="A7" s="52">
        <v>2</v>
      </c>
      <c r="B7" s="40" t="s">
        <v>77</v>
      </c>
      <c r="C7" s="103" t="s">
        <v>143</v>
      </c>
      <c r="D7" s="409">
        <v>20</v>
      </c>
      <c r="E7" s="354">
        <v>4.5999999999999996</v>
      </c>
      <c r="F7" s="610">
        <v>4.34</v>
      </c>
      <c r="G7" s="409">
        <v>25</v>
      </c>
      <c r="H7" s="376">
        <v>4.8</v>
      </c>
      <c r="I7" s="311">
        <v>4.2300000000000004</v>
      </c>
      <c r="J7" s="106">
        <v>31</v>
      </c>
      <c r="K7" s="18">
        <v>4.5483870967741939</v>
      </c>
      <c r="L7" s="107">
        <v>4.22</v>
      </c>
      <c r="M7" s="423">
        <v>23</v>
      </c>
      <c r="N7" s="20">
        <v>4.6500000000000004</v>
      </c>
      <c r="O7" s="107">
        <v>3.79</v>
      </c>
      <c r="P7" s="125">
        <v>10</v>
      </c>
      <c r="Q7" s="21">
        <v>4.5</v>
      </c>
      <c r="R7" s="107">
        <v>4.25</v>
      </c>
      <c r="S7" s="377">
        <v>12</v>
      </c>
      <c r="T7" s="600">
        <v>11</v>
      </c>
      <c r="U7" s="117">
        <v>16</v>
      </c>
      <c r="V7" s="64">
        <v>5</v>
      </c>
      <c r="W7" s="348">
        <v>14</v>
      </c>
      <c r="X7" s="434">
        <f t="shared" si="0"/>
        <v>58</v>
      </c>
    </row>
    <row r="8" spans="1:27" s="9" customFormat="1" ht="15" customHeight="1" x14ac:dyDescent="0.25">
      <c r="A8" s="52">
        <v>3</v>
      </c>
      <c r="B8" s="38" t="s">
        <v>80</v>
      </c>
      <c r="C8" s="98" t="s">
        <v>144</v>
      </c>
      <c r="D8" s="374">
        <v>14</v>
      </c>
      <c r="E8" s="355">
        <v>4.8600000000000003</v>
      </c>
      <c r="F8" s="311">
        <v>4.34</v>
      </c>
      <c r="G8" s="374">
        <v>33</v>
      </c>
      <c r="H8" s="354">
        <v>4.4545454545454541</v>
      </c>
      <c r="I8" s="311">
        <v>4.2300000000000004</v>
      </c>
      <c r="J8" s="106">
        <v>36</v>
      </c>
      <c r="K8" s="18">
        <v>4.6944444444444446</v>
      </c>
      <c r="L8" s="108">
        <v>4.22</v>
      </c>
      <c r="M8" s="424">
        <v>33</v>
      </c>
      <c r="N8" s="66">
        <v>4.0599999999999996</v>
      </c>
      <c r="O8" s="108">
        <v>3.79</v>
      </c>
      <c r="P8" s="126">
        <v>9</v>
      </c>
      <c r="Q8" s="18">
        <v>4.2</v>
      </c>
      <c r="R8" s="108">
        <v>4.25</v>
      </c>
      <c r="S8" s="365">
        <v>3</v>
      </c>
      <c r="T8" s="118">
        <v>26</v>
      </c>
      <c r="U8" s="118">
        <v>10</v>
      </c>
      <c r="V8" s="80">
        <v>20</v>
      </c>
      <c r="W8" s="182">
        <v>23</v>
      </c>
      <c r="X8" s="435">
        <f t="shared" si="0"/>
        <v>82</v>
      </c>
    </row>
    <row r="9" spans="1:27" s="9" customFormat="1" ht="15" customHeight="1" x14ac:dyDescent="0.25">
      <c r="A9" s="52">
        <v>4</v>
      </c>
      <c r="B9" s="245" t="s">
        <v>75</v>
      </c>
      <c r="C9" s="381" t="s">
        <v>7</v>
      </c>
      <c r="D9" s="393">
        <v>20</v>
      </c>
      <c r="E9" s="362">
        <v>4.7</v>
      </c>
      <c r="F9" s="611">
        <v>4.34</v>
      </c>
      <c r="G9" s="393">
        <v>10</v>
      </c>
      <c r="H9" s="395">
        <v>4.5</v>
      </c>
      <c r="I9" s="312">
        <v>4.2300000000000004</v>
      </c>
      <c r="J9" s="106">
        <v>6</v>
      </c>
      <c r="K9" s="18">
        <v>4.166666666666667</v>
      </c>
      <c r="L9" s="108">
        <v>4.22</v>
      </c>
      <c r="M9" s="126">
        <v>9</v>
      </c>
      <c r="N9" s="66">
        <v>4.22</v>
      </c>
      <c r="O9" s="108">
        <v>3.79</v>
      </c>
      <c r="P9" s="126">
        <v>2</v>
      </c>
      <c r="Q9" s="67">
        <v>4.5</v>
      </c>
      <c r="R9" s="108">
        <v>4.25</v>
      </c>
      <c r="S9" s="365">
        <v>7</v>
      </c>
      <c r="T9" s="118">
        <v>17</v>
      </c>
      <c r="U9" s="118">
        <v>38</v>
      </c>
      <c r="V9" s="80">
        <v>14</v>
      </c>
      <c r="W9" s="183">
        <v>16</v>
      </c>
      <c r="X9" s="436">
        <f t="shared" si="0"/>
        <v>92</v>
      </c>
    </row>
    <row r="10" spans="1:27" s="9" customFormat="1" ht="15" customHeight="1" x14ac:dyDescent="0.25">
      <c r="A10" s="52">
        <v>5</v>
      </c>
      <c r="B10" s="69" t="s">
        <v>77</v>
      </c>
      <c r="C10" s="372" t="s">
        <v>98</v>
      </c>
      <c r="D10" s="374">
        <v>46</v>
      </c>
      <c r="E10" s="354">
        <v>4.57</v>
      </c>
      <c r="F10" s="612">
        <v>4.34</v>
      </c>
      <c r="G10" s="374">
        <v>47</v>
      </c>
      <c r="H10" s="354">
        <v>4.3829787234042552</v>
      </c>
      <c r="I10" s="312">
        <v>4.2300000000000004</v>
      </c>
      <c r="J10" s="106">
        <v>27</v>
      </c>
      <c r="K10" s="18">
        <v>4.3703703703703702</v>
      </c>
      <c r="L10" s="108">
        <v>4.22</v>
      </c>
      <c r="M10" s="424">
        <v>45</v>
      </c>
      <c r="N10" s="66">
        <v>4.24</v>
      </c>
      <c r="O10" s="108">
        <v>3.79</v>
      </c>
      <c r="P10" s="126">
        <v>40</v>
      </c>
      <c r="Q10" s="67">
        <v>4.7</v>
      </c>
      <c r="R10" s="108">
        <v>4.25</v>
      </c>
      <c r="S10" s="365">
        <v>13</v>
      </c>
      <c r="T10" s="118">
        <v>31</v>
      </c>
      <c r="U10" s="118">
        <v>24</v>
      </c>
      <c r="V10" s="80">
        <v>13</v>
      </c>
      <c r="W10" s="183">
        <v>11</v>
      </c>
      <c r="X10" s="436">
        <f t="shared" si="0"/>
        <v>92</v>
      </c>
    </row>
    <row r="11" spans="1:27" s="9" customFormat="1" ht="15" customHeight="1" x14ac:dyDescent="0.25">
      <c r="A11" s="52">
        <v>6</v>
      </c>
      <c r="B11" s="61" t="s">
        <v>79</v>
      </c>
      <c r="C11" s="397" t="s">
        <v>45</v>
      </c>
      <c r="D11" s="374">
        <v>6</v>
      </c>
      <c r="E11" s="354">
        <v>4.83</v>
      </c>
      <c r="F11" s="613">
        <v>4.34</v>
      </c>
      <c r="G11" s="374">
        <v>6</v>
      </c>
      <c r="H11" s="354">
        <v>4.333333333333333</v>
      </c>
      <c r="I11" s="313">
        <v>4.2300000000000004</v>
      </c>
      <c r="J11" s="106">
        <v>7</v>
      </c>
      <c r="K11" s="18">
        <v>4.7142857142857144</v>
      </c>
      <c r="L11" s="107">
        <v>4.22</v>
      </c>
      <c r="M11" s="423">
        <v>5</v>
      </c>
      <c r="N11" s="20">
        <v>4</v>
      </c>
      <c r="O11" s="107">
        <v>3.79</v>
      </c>
      <c r="P11" s="125">
        <v>3</v>
      </c>
      <c r="Q11" s="21">
        <v>4.3</v>
      </c>
      <c r="R11" s="107">
        <v>4.25</v>
      </c>
      <c r="S11" s="382">
        <v>4</v>
      </c>
      <c r="T11" s="601">
        <v>36</v>
      </c>
      <c r="U11" s="118">
        <v>9</v>
      </c>
      <c r="V11" s="80">
        <v>26</v>
      </c>
      <c r="W11" s="183">
        <v>22</v>
      </c>
      <c r="X11" s="434">
        <f t="shared" si="0"/>
        <v>97</v>
      </c>
    </row>
    <row r="12" spans="1:27" s="9" customFormat="1" ht="15" customHeight="1" x14ac:dyDescent="0.25">
      <c r="A12" s="52">
        <v>7</v>
      </c>
      <c r="B12" s="29" t="s">
        <v>75</v>
      </c>
      <c r="C12" s="372" t="s">
        <v>6</v>
      </c>
      <c r="D12" s="386">
        <v>37</v>
      </c>
      <c r="E12" s="362">
        <v>4.6500000000000004</v>
      </c>
      <c r="F12" s="612">
        <v>4.34</v>
      </c>
      <c r="G12" s="386">
        <v>30</v>
      </c>
      <c r="H12" s="362">
        <v>4.0333333333333332</v>
      </c>
      <c r="I12" s="312">
        <v>4.2300000000000004</v>
      </c>
      <c r="J12" s="106">
        <v>22</v>
      </c>
      <c r="K12" s="18">
        <v>4.4545454545454541</v>
      </c>
      <c r="L12" s="108">
        <v>4.22</v>
      </c>
      <c r="M12" s="126">
        <v>14</v>
      </c>
      <c r="N12" s="66">
        <v>4.07</v>
      </c>
      <c r="O12" s="108">
        <v>3.79</v>
      </c>
      <c r="P12" s="126">
        <v>5</v>
      </c>
      <c r="Q12" s="67">
        <v>4.5999999999999996</v>
      </c>
      <c r="R12" s="108">
        <v>4.25</v>
      </c>
      <c r="S12" s="365">
        <v>10</v>
      </c>
      <c r="T12" s="118">
        <v>56</v>
      </c>
      <c r="U12" s="118">
        <v>21</v>
      </c>
      <c r="V12" s="80">
        <v>19</v>
      </c>
      <c r="W12" s="183">
        <v>13</v>
      </c>
      <c r="X12" s="436">
        <f t="shared" si="0"/>
        <v>119</v>
      </c>
    </row>
    <row r="13" spans="1:27" s="9" customFormat="1" ht="15" customHeight="1" x14ac:dyDescent="0.25">
      <c r="A13" s="52">
        <v>8</v>
      </c>
      <c r="B13" s="38" t="s">
        <v>77</v>
      </c>
      <c r="C13" s="98" t="s">
        <v>129</v>
      </c>
      <c r="D13" s="374">
        <v>15</v>
      </c>
      <c r="E13" s="355">
        <v>4.53</v>
      </c>
      <c r="F13" s="311">
        <v>4.34</v>
      </c>
      <c r="G13" s="374">
        <v>11</v>
      </c>
      <c r="H13" s="637">
        <v>4</v>
      </c>
      <c r="I13" s="311">
        <v>4.2300000000000004</v>
      </c>
      <c r="J13" s="106">
        <v>8</v>
      </c>
      <c r="K13" s="22">
        <v>4.5</v>
      </c>
      <c r="L13" s="108">
        <v>4.22</v>
      </c>
      <c r="M13" s="424">
        <v>4</v>
      </c>
      <c r="N13" s="66">
        <v>4</v>
      </c>
      <c r="O13" s="108">
        <v>3.79</v>
      </c>
      <c r="P13" s="651">
        <v>1</v>
      </c>
      <c r="Q13" s="67">
        <v>5</v>
      </c>
      <c r="R13" s="108">
        <v>4.25</v>
      </c>
      <c r="S13" s="365">
        <v>16</v>
      </c>
      <c r="T13" s="118">
        <v>59</v>
      </c>
      <c r="U13" s="118">
        <v>17</v>
      </c>
      <c r="V13" s="80">
        <v>27</v>
      </c>
      <c r="W13" s="183">
        <v>5</v>
      </c>
      <c r="X13" s="436">
        <f t="shared" si="0"/>
        <v>124</v>
      </c>
    </row>
    <row r="14" spans="1:27" s="9" customFormat="1" ht="15" customHeight="1" x14ac:dyDescent="0.25">
      <c r="A14" s="52">
        <v>9</v>
      </c>
      <c r="B14" s="69" t="s">
        <v>80</v>
      </c>
      <c r="C14" s="372" t="s">
        <v>112</v>
      </c>
      <c r="D14" s="374">
        <v>85</v>
      </c>
      <c r="E14" s="18">
        <v>4.49</v>
      </c>
      <c r="F14" s="612">
        <v>4.34</v>
      </c>
      <c r="G14" s="374">
        <v>91</v>
      </c>
      <c r="H14" s="18">
        <v>4.4505494505494507</v>
      </c>
      <c r="I14" s="312">
        <v>4.2300000000000004</v>
      </c>
      <c r="J14" s="106">
        <v>98</v>
      </c>
      <c r="K14" s="18">
        <v>4.46</v>
      </c>
      <c r="L14" s="108">
        <v>4.22</v>
      </c>
      <c r="M14" s="424">
        <v>79</v>
      </c>
      <c r="N14" s="66">
        <v>4.33</v>
      </c>
      <c r="O14" s="108">
        <v>3.79</v>
      </c>
      <c r="P14" s="127"/>
      <c r="Q14" s="67"/>
      <c r="R14" s="108">
        <v>4.25</v>
      </c>
      <c r="S14" s="365">
        <v>31</v>
      </c>
      <c r="T14" s="118">
        <v>25</v>
      </c>
      <c r="U14" s="118">
        <v>20</v>
      </c>
      <c r="V14" s="80">
        <v>9</v>
      </c>
      <c r="W14" s="182">
        <v>40</v>
      </c>
      <c r="X14" s="436">
        <f t="shared" si="0"/>
        <v>125</v>
      </c>
    </row>
    <row r="15" spans="1:27" s="9" customFormat="1" ht="15" customHeight="1" thickBot="1" x14ac:dyDescent="0.3">
      <c r="A15" s="53">
        <v>10</v>
      </c>
      <c r="B15" s="371" t="s">
        <v>78</v>
      </c>
      <c r="C15" s="526" t="s">
        <v>103</v>
      </c>
      <c r="D15" s="410">
        <v>15</v>
      </c>
      <c r="E15" s="628">
        <v>4.53</v>
      </c>
      <c r="F15" s="626">
        <v>4.34</v>
      </c>
      <c r="G15" s="410">
        <v>9</v>
      </c>
      <c r="H15" s="628">
        <v>4.333333333333333</v>
      </c>
      <c r="I15" s="359">
        <v>4.2300000000000004</v>
      </c>
      <c r="J15" s="109">
        <v>8</v>
      </c>
      <c r="K15" s="56">
        <v>4.625</v>
      </c>
      <c r="L15" s="110">
        <v>4.22</v>
      </c>
      <c r="M15" s="432">
        <v>2</v>
      </c>
      <c r="N15" s="75">
        <v>4</v>
      </c>
      <c r="O15" s="110">
        <v>3.79</v>
      </c>
      <c r="P15" s="134"/>
      <c r="Q15" s="76"/>
      <c r="R15" s="110">
        <v>4.25</v>
      </c>
      <c r="S15" s="366">
        <v>17</v>
      </c>
      <c r="T15" s="119">
        <v>35</v>
      </c>
      <c r="U15" s="119">
        <v>13</v>
      </c>
      <c r="V15" s="83">
        <v>30</v>
      </c>
      <c r="W15" s="189">
        <v>40</v>
      </c>
      <c r="X15" s="437">
        <f t="shared" si="0"/>
        <v>135</v>
      </c>
    </row>
    <row r="16" spans="1:27" s="9" customFormat="1" ht="15" customHeight="1" x14ac:dyDescent="0.25">
      <c r="A16" s="52">
        <v>11</v>
      </c>
      <c r="B16" s="40" t="s">
        <v>80</v>
      </c>
      <c r="C16" s="399" t="s">
        <v>73</v>
      </c>
      <c r="D16" s="408">
        <v>20</v>
      </c>
      <c r="E16" s="356">
        <v>4.5</v>
      </c>
      <c r="F16" s="609">
        <v>4.34</v>
      </c>
      <c r="G16" s="409">
        <v>18</v>
      </c>
      <c r="H16" s="376">
        <v>4.4444444444444446</v>
      </c>
      <c r="I16" s="610">
        <v>4.2300000000000004</v>
      </c>
      <c r="J16" s="111">
        <v>12</v>
      </c>
      <c r="K16" s="85">
        <v>4.75</v>
      </c>
      <c r="L16" s="112">
        <v>4.22</v>
      </c>
      <c r="M16" s="429">
        <v>10</v>
      </c>
      <c r="N16" s="86">
        <v>3.9</v>
      </c>
      <c r="O16" s="112">
        <v>3.79</v>
      </c>
      <c r="P16" s="135"/>
      <c r="Q16" s="87"/>
      <c r="R16" s="112">
        <v>4.25</v>
      </c>
      <c r="S16" s="364">
        <v>19</v>
      </c>
      <c r="T16" s="120">
        <v>28</v>
      </c>
      <c r="U16" s="120">
        <v>8</v>
      </c>
      <c r="V16" s="88">
        <v>40</v>
      </c>
      <c r="W16" s="443">
        <v>40</v>
      </c>
      <c r="X16" s="438">
        <f t="shared" si="0"/>
        <v>135</v>
      </c>
    </row>
    <row r="17" spans="1:24" s="9" customFormat="1" ht="15" customHeight="1" x14ac:dyDescent="0.25">
      <c r="A17" s="52">
        <v>12</v>
      </c>
      <c r="B17" s="69" t="s">
        <v>77</v>
      </c>
      <c r="C17" s="372" t="s">
        <v>96</v>
      </c>
      <c r="D17" s="374">
        <v>58</v>
      </c>
      <c r="E17" s="354">
        <v>4.45</v>
      </c>
      <c r="F17" s="612">
        <v>4.34</v>
      </c>
      <c r="G17" s="374">
        <v>36</v>
      </c>
      <c r="H17" s="354">
        <v>4.5277777777777777</v>
      </c>
      <c r="I17" s="312">
        <v>4.2300000000000004</v>
      </c>
      <c r="J17" s="106">
        <v>34</v>
      </c>
      <c r="K17" s="18">
        <v>4.2941176470588234</v>
      </c>
      <c r="L17" s="108">
        <v>4.22</v>
      </c>
      <c r="M17" s="424">
        <v>23</v>
      </c>
      <c r="N17" s="66">
        <v>3.96</v>
      </c>
      <c r="O17" s="108">
        <v>3.79</v>
      </c>
      <c r="P17" s="126">
        <v>8</v>
      </c>
      <c r="Q17" s="67">
        <v>4.0999999999999996</v>
      </c>
      <c r="R17" s="108">
        <v>4.25</v>
      </c>
      <c r="S17" s="365">
        <v>35</v>
      </c>
      <c r="T17" s="118">
        <v>16</v>
      </c>
      <c r="U17" s="118">
        <v>26</v>
      </c>
      <c r="V17" s="80">
        <v>38</v>
      </c>
      <c r="W17" s="182">
        <v>24</v>
      </c>
      <c r="X17" s="436">
        <f t="shared" si="0"/>
        <v>139</v>
      </c>
    </row>
    <row r="18" spans="1:24" s="9" customFormat="1" ht="15" customHeight="1" x14ac:dyDescent="0.25">
      <c r="A18" s="52">
        <v>13</v>
      </c>
      <c r="B18" s="29" t="s">
        <v>74</v>
      </c>
      <c r="C18" s="98" t="s">
        <v>140</v>
      </c>
      <c r="D18" s="386">
        <v>4</v>
      </c>
      <c r="E18" s="360">
        <v>4.75</v>
      </c>
      <c r="F18" s="311">
        <v>4.34</v>
      </c>
      <c r="G18" s="386">
        <v>2</v>
      </c>
      <c r="H18" s="360">
        <v>4.5</v>
      </c>
      <c r="I18" s="312">
        <v>4.2300000000000004</v>
      </c>
      <c r="J18" s="106">
        <v>9</v>
      </c>
      <c r="K18" s="18">
        <v>4.1111111111111107</v>
      </c>
      <c r="L18" s="108">
        <v>4.22</v>
      </c>
      <c r="M18" s="424">
        <v>1</v>
      </c>
      <c r="N18" s="66">
        <v>4</v>
      </c>
      <c r="O18" s="108">
        <v>3.79</v>
      </c>
      <c r="P18" s="127"/>
      <c r="Q18" s="67"/>
      <c r="R18" s="108">
        <v>4.25</v>
      </c>
      <c r="S18" s="365">
        <v>5</v>
      </c>
      <c r="T18" s="118">
        <v>22</v>
      </c>
      <c r="U18" s="118">
        <v>42</v>
      </c>
      <c r="V18" s="80">
        <v>34</v>
      </c>
      <c r="W18" s="182">
        <v>40</v>
      </c>
      <c r="X18" s="436">
        <f t="shared" si="0"/>
        <v>143</v>
      </c>
    </row>
    <row r="19" spans="1:24" s="9" customFormat="1" ht="15" customHeight="1" x14ac:dyDescent="0.25">
      <c r="A19" s="52">
        <v>14</v>
      </c>
      <c r="B19" s="38" t="s">
        <v>76</v>
      </c>
      <c r="C19" s="372" t="s">
        <v>94</v>
      </c>
      <c r="D19" s="374">
        <v>11</v>
      </c>
      <c r="E19" s="354">
        <v>4.55</v>
      </c>
      <c r="F19" s="612">
        <v>4.34</v>
      </c>
      <c r="G19" s="374">
        <v>10</v>
      </c>
      <c r="H19" s="629">
        <v>4.5999999999999996</v>
      </c>
      <c r="I19" s="311">
        <v>4.2300000000000004</v>
      </c>
      <c r="J19" s="106">
        <v>3</v>
      </c>
      <c r="K19" s="18">
        <v>4.666666666666667</v>
      </c>
      <c r="L19" s="108">
        <v>4.22</v>
      </c>
      <c r="M19" s="424">
        <v>5</v>
      </c>
      <c r="N19" s="66">
        <v>3</v>
      </c>
      <c r="O19" s="108">
        <v>3.79</v>
      </c>
      <c r="P19" s="126"/>
      <c r="Q19" s="67"/>
      <c r="R19" s="108">
        <v>4.25</v>
      </c>
      <c r="S19" s="365">
        <v>15</v>
      </c>
      <c r="T19" s="118">
        <v>14</v>
      </c>
      <c r="U19" s="118">
        <v>11</v>
      </c>
      <c r="V19" s="80">
        <v>76</v>
      </c>
      <c r="W19" s="182">
        <v>40</v>
      </c>
      <c r="X19" s="436">
        <f t="shared" si="0"/>
        <v>156</v>
      </c>
    </row>
    <row r="20" spans="1:24" s="9" customFormat="1" ht="15" customHeight="1" x14ac:dyDescent="0.25">
      <c r="A20" s="52">
        <v>15</v>
      </c>
      <c r="B20" s="69" t="s">
        <v>76</v>
      </c>
      <c r="C20" s="372" t="s">
        <v>71</v>
      </c>
      <c r="D20" s="374">
        <v>16</v>
      </c>
      <c r="E20" s="354">
        <v>4.5</v>
      </c>
      <c r="F20" s="612">
        <v>4.34</v>
      </c>
      <c r="G20" s="374">
        <v>13</v>
      </c>
      <c r="H20" s="354">
        <v>4.3076923076923075</v>
      </c>
      <c r="I20" s="312">
        <v>4.2300000000000004</v>
      </c>
      <c r="J20" s="106">
        <v>17</v>
      </c>
      <c r="K20" s="18">
        <v>4</v>
      </c>
      <c r="L20" s="108">
        <v>4.22</v>
      </c>
      <c r="M20" s="424">
        <v>20</v>
      </c>
      <c r="N20" s="66">
        <v>4.05</v>
      </c>
      <c r="O20" s="108">
        <v>3.79</v>
      </c>
      <c r="P20" s="130">
        <v>7</v>
      </c>
      <c r="Q20" s="67">
        <v>3.9</v>
      </c>
      <c r="R20" s="108">
        <v>4.25</v>
      </c>
      <c r="S20" s="365">
        <v>20</v>
      </c>
      <c r="T20" s="118">
        <v>37</v>
      </c>
      <c r="U20" s="118">
        <v>48</v>
      </c>
      <c r="V20" s="80">
        <v>21</v>
      </c>
      <c r="W20" s="182">
        <v>31</v>
      </c>
      <c r="X20" s="436">
        <f t="shared" si="0"/>
        <v>157</v>
      </c>
    </row>
    <row r="21" spans="1:24" s="9" customFormat="1" ht="15" customHeight="1" x14ac:dyDescent="0.25">
      <c r="A21" s="52">
        <v>16</v>
      </c>
      <c r="B21" s="29" t="s">
        <v>74</v>
      </c>
      <c r="C21" s="372" t="s">
        <v>3</v>
      </c>
      <c r="D21" s="386">
        <v>11</v>
      </c>
      <c r="E21" s="360">
        <v>4.3600000000000003</v>
      </c>
      <c r="F21" s="612">
        <v>4.34</v>
      </c>
      <c r="G21" s="386">
        <v>9</v>
      </c>
      <c r="H21" s="360">
        <v>4.2222222222222223</v>
      </c>
      <c r="I21" s="312">
        <v>4.2300000000000004</v>
      </c>
      <c r="J21" s="106">
        <v>4</v>
      </c>
      <c r="K21" s="18">
        <v>4.25</v>
      </c>
      <c r="L21" s="108">
        <v>4.22</v>
      </c>
      <c r="M21" s="424">
        <v>5</v>
      </c>
      <c r="N21" s="66">
        <v>4.4000000000000004</v>
      </c>
      <c r="O21" s="108">
        <v>3.79</v>
      </c>
      <c r="P21" s="126">
        <v>2</v>
      </c>
      <c r="Q21" s="67">
        <v>3.5</v>
      </c>
      <c r="R21" s="108">
        <v>4.25</v>
      </c>
      <c r="S21" s="365">
        <v>42</v>
      </c>
      <c r="T21" s="118">
        <v>46</v>
      </c>
      <c r="U21" s="118">
        <v>29</v>
      </c>
      <c r="V21" s="80">
        <v>7</v>
      </c>
      <c r="W21" s="182">
        <v>34</v>
      </c>
      <c r="X21" s="436">
        <f t="shared" si="0"/>
        <v>158</v>
      </c>
    </row>
    <row r="22" spans="1:24" s="9" customFormat="1" ht="15" customHeight="1" x14ac:dyDescent="0.25">
      <c r="A22" s="52">
        <v>17</v>
      </c>
      <c r="B22" s="69" t="s">
        <v>76</v>
      </c>
      <c r="C22" s="400" t="s">
        <v>70</v>
      </c>
      <c r="D22" s="374">
        <v>7</v>
      </c>
      <c r="E22" s="354">
        <v>4.29</v>
      </c>
      <c r="F22" s="616">
        <v>4.34</v>
      </c>
      <c r="G22" s="374">
        <v>5</v>
      </c>
      <c r="H22" s="354">
        <v>4.4000000000000004</v>
      </c>
      <c r="I22" s="316">
        <v>4.2300000000000004</v>
      </c>
      <c r="J22" s="106">
        <v>5</v>
      </c>
      <c r="K22" s="18">
        <v>4.2</v>
      </c>
      <c r="L22" s="108">
        <v>4.22</v>
      </c>
      <c r="M22" s="424">
        <v>5</v>
      </c>
      <c r="N22" s="66">
        <v>4.4000000000000004</v>
      </c>
      <c r="O22" s="108">
        <v>3.79</v>
      </c>
      <c r="P22" s="130">
        <v>5</v>
      </c>
      <c r="Q22" s="145">
        <v>0</v>
      </c>
      <c r="R22" s="108">
        <v>4.25</v>
      </c>
      <c r="S22" s="365">
        <v>48</v>
      </c>
      <c r="T22" s="118">
        <v>29</v>
      </c>
      <c r="U22" s="118">
        <v>34</v>
      </c>
      <c r="V22" s="80">
        <v>8</v>
      </c>
      <c r="W22" s="182">
        <v>39</v>
      </c>
      <c r="X22" s="436">
        <f t="shared" si="0"/>
        <v>158</v>
      </c>
    </row>
    <row r="23" spans="1:24" s="9" customFormat="1" ht="15" customHeight="1" x14ac:dyDescent="0.25">
      <c r="A23" s="52">
        <v>18</v>
      </c>
      <c r="B23" s="69" t="s">
        <v>77</v>
      </c>
      <c r="C23" s="372" t="s">
        <v>36</v>
      </c>
      <c r="D23" s="374">
        <v>9</v>
      </c>
      <c r="E23" s="354">
        <v>4.4400000000000004</v>
      </c>
      <c r="F23" s="612">
        <v>4.34</v>
      </c>
      <c r="G23" s="374">
        <v>11</v>
      </c>
      <c r="H23" s="354">
        <v>4.3636363636363633</v>
      </c>
      <c r="I23" s="312">
        <v>4.2300000000000004</v>
      </c>
      <c r="J23" s="106">
        <v>5</v>
      </c>
      <c r="K23" s="18">
        <v>3.8</v>
      </c>
      <c r="L23" s="108">
        <v>4.22</v>
      </c>
      <c r="M23" s="426">
        <v>7</v>
      </c>
      <c r="N23" s="66">
        <v>4.1399999999999997</v>
      </c>
      <c r="O23" s="108">
        <v>3.79</v>
      </c>
      <c r="P23" s="126">
        <v>1</v>
      </c>
      <c r="Q23" s="67">
        <v>5</v>
      </c>
      <c r="R23" s="108">
        <v>4.25</v>
      </c>
      <c r="S23" s="365">
        <v>37</v>
      </c>
      <c r="T23" s="118">
        <v>34</v>
      </c>
      <c r="U23" s="118">
        <v>68</v>
      </c>
      <c r="V23" s="80">
        <v>17</v>
      </c>
      <c r="W23" s="183">
        <v>6</v>
      </c>
      <c r="X23" s="436">
        <f t="shared" si="0"/>
        <v>162</v>
      </c>
    </row>
    <row r="24" spans="1:24" s="9" customFormat="1" ht="15" customHeight="1" x14ac:dyDescent="0.25">
      <c r="A24" s="52">
        <v>19</v>
      </c>
      <c r="B24" s="38" t="s">
        <v>77</v>
      </c>
      <c r="C24" s="372" t="s">
        <v>35</v>
      </c>
      <c r="D24" s="374">
        <v>3</v>
      </c>
      <c r="E24" s="354">
        <v>4.67</v>
      </c>
      <c r="F24" s="612">
        <v>4.34</v>
      </c>
      <c r="G24" s="374">
        <v>5</v>
      </c>
      <c r="H24" s="354">
        <v>4</v>
      </c>
      <c r="I24" s="311">
        <v>4.2300000000000004</v>
      </c>
      <c r="J24" s="106">
        <v>2</v>
      </c>
      <c r="K24" s="18">
        <v>4.5</v>
      </c>
      <c r="L24" s="108">
        <v>4.22</v>
      </c>
      <c r="M24" s="424">
        <v>2</v>
      </c>
      <c r="N24" s="66">
        <v>4</v>
      </c>
      <c r="O24" s="108">
        <v>3.79</v>
      </c>
      <c r="P24" s="126"/>
      <c r="Q24" s="67"/>
      <c r="R24" s="108">
        <v>4.25</v>
      </c>
      <c r="S24" s="365">
        <v>8</v>
      </c>
      <c r="T24" s="118">
        <v>65</v>
      </c>
      <c r="U24" s="118">
        <v>19</v>
      </c>
      <c r="V24" s="80">
        <v>31</v>
      </c>
      <c r="W24" s="182">
        <v>40</v>
      </c>
      <c r="X24" s="436">
        <f t="shared" si="0"/>
        <v>163</v>
      </c>
    </row>
    <row r="25" spans="1:24" s="9" customFormat="1" ht="15" customHeight="1" thickBot="1" x14ac:dyDescent="0.3">
      <c r="A25" s="82">
        <v>20</v>
      </c>
      <c r="B25" s="90" t="s">
        <v>79</v>
      </c>
      <c r="C25" s="373" t="s">
        <v>65</v>
      </c>
      <c r="D25" s="658">
        <v>36</v>
      </c>
      <c r="E25" s="378">
        <v>4.28</v>
      </c>
      <c r="F25" s="617">
        <v>4.34</v>
      </c>
      <c r="G25" s="375">
        <v>31</v>
      </c>
      <c r="H25" s="627">
        <v>4.387096774193548</v>
      </c>
      <c r="I25" s="322">
        <v>4.2300000000000004</v>
      </c>
      <c r="J25" s="113">
        <v>22</v>
      </c>
      <c r="K25" s="92">
        <v>4.2272727272727275</v>
      </c>
      <c r="L25" s="114">
        <v>4.22</v>
      </c>
      <c r="M25" s="427">
        <v>33</v>
      </c>
      <c r="N25" s="93">
        <v>4</v>
      </c>
      <c r="O25" s="114">
        <v>3.79</v>
      </c>
      <c r="P25" s="131">
        <v>5</v>
      </c>
      <c r="Q25" s="94">
        <v>3.8</v>
      </c>
      <c r="R25" s="114">
        <v>4.25</v>
      </c>
      <c r="S25" s="370">
        <v>49</v>
      </c>
      <c r="T25" s="121">
        <v>30</v>
      </c>
      <c r="U25" s="121">
        <v>33</v>
      </c>
      <c r="V25" s="95">
        <v>22</v>
      </c>
      <c r="W25" s="442">
        <v>32</v>
      </c>
      <c r="X25" s="439">
        <f t="shared" si="0"/>
        <v>166</v>
      </c>
    </row>
    <row r="26" spans="1:24" s="9" customFormat="1" ht="15" customHeight="1" x14ac:dyDescent="0.25">
      <c r="A26" s="51">
        <v>21</v>
      </c>
      <c r="B26" s="77" t="s">
        <v>78</v>
      </c>
      <c r="C26" s="396" t="s">
        <v>102</v>
      </c>
      <c r="D26" s="409">
        <v>21</v>
      </c>
      <c r="E26" s="376">
        <v>4.57</v>
      </c>
      <c r="F26" s="615">
        <v>4.34</v>
      </c>
      <c r="G26" s="408">
        <v>11</v>
      </c>
      <c r="H26" s="356">
        <v>4.4545454545454541</v>
      </c>
      <c r="I26" s="318">
        <v>4.2300000000000004</v>
      </c>
      <c r="J26" s="104">
        <v>9</v>
      </c>
      <c r="K26" s="63">
        <v>4</v>
      </c>
      <c r="L26" s="115">
        <v>4.22</v>
      </c>
      <c r="M26" s="428">
        <v>7</v>
      </c>
      <c r="N26" s="78">
        <v>3.29</v>
      </c>
      <c r="O26" s="115">
        <v>3.79</v>
      </c>
      <c r="P26" s="136">
        <v>1</v>
      </c>
      <c r="Q26" s="79">
        <v>5</v>
      </c>
      <c r="R26" s="115">
        <v>4.25</v>
      </c>
      <c r="S26" s="363">
        <v>14</v>
      </c>
      <c r="T26" s="122">
        <v>27</v>
      </c>
      <c r="U26" s="122">
        <v>49</v>
      </c>
      <c r="V26" s="96">
        <v>69</v>
      </c>
      <c r="W26" s="190">
        <v>8</v>
      </c>
      <c r="X26" s="440">
        <f t="shared" si="0"/>
        <v>167</v>
      </c>
    </row>
    <row r="27" spans="1:24" s="9" customFormat="1" ht="15" customHeight="1" x14ac:dyDescent="0.25">
      <c r="A27" s="52">
        <v>22</v>
      </c>
      <c r="B27" s="90" t="s">
        <v>79</v>
      </c>
      <c r="C27" s="373" t="s">
        <v>150</v>
      </c>
      <c r="D27" s="640">
        <v>22</v>
      </c>
      <c r="E27" s="635">
        <v>4.5</v>
      </c>
      <c r="F27" s="618">
        <v>4.34</v>
      </c>
      <c r="G27" s="375">
        <v>35</v>
      </c>
      <c r="H27" s="355">
        <v>4.0571428571428569</v>
      </c>
      <c r="I27" s="322">
        <v>4.2300000000000004</v>
      </c>
      <c r="J27" s="113">
        <v>25</v>
      </c>
      <c r="K27" s="92">
        <v>4.04</v>
      </c>
      <c r="L27" s="114">
        <v>4.22</v>
      </c>
      <c r="M27" s="427">
        <v>20</v>
      </c>
      <c r="N27" s="93">
        <v>3.95</v>
      </c>
      <c r="O27" s="114">
        <v>3.79</v>
      </c>
      <c r="P27" s="131">
        <v>6</v>
      </c>
      <c r="Q27" s="94">
        <v>4.5</v>
      </c>
      <c r="R27" s="114">
        <v>4.25</v>
      </c>
      <c r="S27" s="370">
        <v>18</v>
      </c>
      <c r="T27" s="121">
        <v>54</v>
      </c>
      <c r="U27" s="121">
        <v>47</v>
      </c>
      <c r="V27" s="95">
        <v>39</v>
      </c>
      <c r="W27" s="441">
        <v>15</v>
      </c>
      <c r="X27" s="439">
        <f t="shared" si="0"/>
        <v>173</v>
      </c>
    </row>
    <row r="28" spans="1:24" s="9" customFormat="1" ht="15" customHeight="1" x14ac:dyDescent="0.25">
      <c r="A28" s="52">
        <v>23</v>
      </c>
      <c r="B28" s="29" t="s">
        <v>75</v>
      </c>
      <c r="C28" s="372" t="s">
        <v>5</v>
      </c>
      <c r="D28" s="374">
        <v>25</v>
      </c>
      <c r="E28" s="354">
        <v>4.4000000000000004</v>
      </c>
      <c r="F28" s="612">
        <v>4.34</v>
      </c>
      <c r="G28" s="386">
        <v>7</v>
      </c>
      <c r="H28" s="362">
        <v>4.2857142857142856</v>
      </c>
      <c r="I28" s="411">
        <v>4.2300000000000004</v>
      </c>
      <c r="J28" s="106">
        <v>11</v>
      </c>
      <c r="K28" s="18">
        <v>4.1818181818181817</v>
      </c>
      <c r="L28" s="108">
        <v>4.22</v>
      </c>
      <c r="M28" s="126">
        <v>9</v>
      </c>
      <c r="N28" s="66">
        <v>3.78</v>
      </c>
      <c r="O28" s="108">
        <v>3.79</v>
      </c>
      <c r="P28" s="126">
        <v>10</v>
      </c>
      <c r="Q28" s="67">
        <v>4.3</v>
      </c>
      <c r="R28" s="108">
        <v>4.25</v>
      </c>
      <c r="S28" s="365">
        <v>39</v>
      </c>
      <c r="T28" s="118">
        <v>39</v>
      </c>
      <c r="U28" s="80">
        <v>37</v>
      </c>
      <c r="V28" s="80">
        <v>42</v>
      </c>
      <c r="W28" s="182">
        <v>19</v>
      </c>
      <c r="X28" s="436">
        <f t="shared" si="0"/>
        <v>176</v>
      </c>
    </row>
    <row r="29" spans="1:24" s="9" customFormat="1" ht="15" customHeight="1" x14ac:dyDescent="0.25">
      <c r="A29" s="52">
        <v>24</v>
      </c>
      <c r="B29" s="69" t="s">
        <v>78</v>
      </c>
      <c r="C29" s="372" t="s">
        <v>106</v>
      </c>
      <c r="D29" s="374">
        <v>5</v>
      </c>
      <c r="E29" s="354">
        <v>4.4000000000000004</v>
      </c>
      <c r="F29" s="612">
        <v>4.34</v>
      </c>
      <c r="G29" s="374">
        <v>2</v>
      </c>
      <c r="H29" s="632">
        <v>4</v>
      </c>
      <c r="I29" s="411">
        <v>4.2300000000000004</v>
      </c>
      <c r="J29" s="106">
        <v>7</v>
      </c>
      <c r="K29" s="19">
        <v>4.4285714285714288</v>
      </c>
      <c r="L29" s="108">
        <v>4.22</v>
      </c>
      <c r="M29" s="419">
        <v>1</v>
      </c>
      <c r="N29" s="66">
        <v>5</v>
      </c>
      <c r="O29" s="108">
        <v>3.79</v>
      </c>
      <c r="P29" s="127"/>
      <c r="Q29" s="67"/>
      <c r="R29" s="108">
        <v>4.25</v>
      </c>
      <c r="S29" s="365">
        <v>40</v>
      </c>
      <c r="T29" s="118">
        <v>71</v>
      </c>
      <c r="U29" s="80">
        <v>23</v>
      </c>
      <c r="V29" s="80">
        <v>2</v>
      </c>
      <c r="W29" s="182">
        <v>40</v>
      </c>
      <c r="X29" s="436">
        <f t="shared" si="0"/>
        <v>176</v>
      </c>
    </row>
    <row r="30" spans="1:24" s="9" customFormat="1" ht="15" customHeight="1" x14ac:dyDescent="0.25">
      <c r="A30" s="52">
        <v>25</v>
      </c>
      <c r="B30" s="65" t="s">
        <v>78</v>
      </c>
      <c r="C30" s="397" t="s">
        <v>111</v>
      </c>
      <c r="D30" s="375">
        <v>6</v>
      </c>
      <c r="E30" s="355">
        <v>4.5</v>
      </c>
      <c r="F30" s="613">
        <v>4.34</v>
      </c>
      <c r="G30" s="374">
        <v>10</v>
      </c>
      <c r="H30" s="354">
        <v>4.5</v>
      </c>
      <c r="I30" s="413">
        <v>4.2300000000000004</v>
      </c>
      <c r="J30" s="106">
        <v>4</v>
      </c>
      <c r="K30" s="18">
        <v>4.5</v>
      </c>
      <c r="L30" s="108">
        <v>4.22</v>
      </c>
      <c r="M30" s="419">
        <v>2</v>
      </c>
      <c r="N30" s="66">
        <v>3</v>
      </c>
      <c r="O30" s="108">
        <v>3.79</v>
      </c>
      <c r="P30" s="127"/>
      <c r="Q30" s="67"/>
      <c r="R30" s="108">
        <v>4.25</v>
      </c>
      <c r="S30" s="365">
        <v>22</v>
      </c>
      <c r="T30" s="118">
        <v>19</v>
      </c>
      <c r="U30" s="80">
        <v>18</v>
      </c>
      <c r="V30" s="80">
        <v>81</v>
      </c>
      <c r="W30" s="182">
        <v>40</v>
      </c>
      <c r="X30" s="436">
        <f t="shared" si="0"/>
        <v>180</v>
      </c>
    </row>
    <row r="31" spans="1:24" s="9" customFormat="1" ht="15" customHeight="1" x14ac:dyDescent="0.25">
      <c r="A31" s="52">
        <v>26</v>
      </c>
      <c r="B31" s="29" t="s">
        <v>75</v>
      </c>
      <c r="C31" s="372" t="s">
        <v>8</v>
      </c>
      <c r="D31" s="386">
        <v>16</v>
      </c>
      <c r="E31" s="362">
        <v>4.13</v>
      </c>
      <c r="F31" s="612">
        <v>4.34</v>
      </c>
      <c r="G31" s="386">
        <v>14</v>
      </c>
      <c r="H31" s="362">
        <v>4.0714285714285712</v>
      </c>
      <c r="I31" s="412">
        <v>4.2300000000000004</v>
      </c>
      <c r="J31" s="106">
        <v>19</v>
      </c>
      <c r="K31" s="18">
        <v>4.5789473684210522</v>
      </c>
      <c r="L31" s="108">
        <v>4.22</v>
      </c>
      <c r="M31" s="126">
        <v>4</v>
      </c>
      <c r="N31" s="66">
        <v>3.5</v>
      </c>
      <c r="O31" s="108">
        <v>3.79</v>
      </c>
      <c r="P31" s="126">
        <v>1</v>
      </c>
      <c r="Q31" s="67">
        <v>5</v>
      </c>
      <c r="R31" s="108">
        <v>4.25</v>
      </c>
      <c r="S31" s="365">
        <v>59</v>
      </c>
      <c r="T31" s="118">
        <v>53</v>
      </c>
      <c r="U31" s="80">
        <v>15</v>
      </c>
      <c r="V31" s="80">
        <v>53</v>
      </c>
      <c r="W31" s="183">
        <v>3</v>
      </c>
      <c r="X31" s="436">
        <f t="shared" si="0"/>
        <v>183</v>
      </c>
    </row>
    <row r="32" spans="1:24" s="9" customFormat="1" ht="15" customHeight="1" x14ac:dyDescent="0.25">
      <c r="A32" s="52">
        <v>27</v>
      </c>
      <c r="B32" s="38" t="s">
        <v>80</v>
      </c>
      <c r="C32" s="372" t="s">
        <v>114</v>
      </c>
      <c r="D32" s="375">
        <v>36</v>
      </c>
      <c r="E32" s="355">
        <v>4.47</v>
      </c>
      <c r="F32" s="612">
        <v>4.34</v>
      </c>
      <c r="G32" s="374">
        <v>23</v>
      </c>
      <c r="H32" s="354">
        <v>4.0434782608695654</v>
      </c>
      <c r="I32" s="412">
        <v>4.2300000000000004</v>
      </c>
      <c r="J32" s="106">
        <v>24</v>
      </c>
      <c r="K32" s="18">
        <v>4.583333333333333</v>
      </c>
      <c r="L32" s="108">
        <v>4.22</v>
      </c>
      <c r="M32" s="424">
        <v>16</v>
      </c>
      <c r="N32" s="66">
        <v>3.75</v>
      </c>
      <c r="O32" s="108">
        <v>3.79</v>
      </c>
      <c r="P32" s="127"/>
      <c r="Q32" s="67"/>
      <c r="R32" s="108">
        <v>4.25</v>
      </c>
      <c r="S32" s="365">
        <v>33</v>
      </c>
      <c r="T32" s="118">
        <v>55</v>
      </c>
      <c r="U32" s="80">
        <v>14</v>
      </c>
      <c r="V32" s="80">
        <v>44</v>
      </c>
      <c r="W32" s="182">
        <v>40</v>
      </c>
      <c r="X32" s="436">
        <f t="shared" si="0"/>
        <v>186</v>
      </c>
    </row>
    <row r="33" spans="1:24" s="9" customFormat="1" ht="15" customHeight="1" x14ac:dyDescent="0.25">
      <c r="A33" s="52">
        <v>28</v>
      </c>
      <c r="B33" s="69" t="s">
        <v>79</v>
      </c>
      <c r="C33" s="397" t="s">
        <v>147</v>
      </c>
      <c r="D33" s="374">
        <v>37</v>
      </c>
      <c r="E33" s="354">
        <v>4.38</v>
      </c>
      <c r="F33" s="613">
        <v>4.34</v>
      </c>
      <c r="G33" s="374">
        <v>42</v>
      </c>
      <c r="H33" s="354">
        <v>4.2380952380952381</v>
      </c>
      <c r="I33" s="413">
        <v>4.2300000000000004</v>
      </c>
      <c r="J33" s="106">
        <v>40</v>
      </c>
      <c r="K33" s="18">
        <v>4.0750000000000002</v>
      </c>
      <c r="L33" s="108">
        <v>4.22</v>
      </c>
      <c r="M33" s="424">
        <v>44</v>
      </c>
      <c r="N33" s="66">
        <v>3.75</v>
      </c>
      <c r="O33" s="108">
        <v>3.79</v>
      </c>
      <c r="P33" s="126">
        <v>10</v>
      </c>
      <c r="Q33" s="67">
        <v>4.7</v>
      </c>
      <c r="R33" s="108">
        <v>4.25</v>
      </c>
      <c r="S33" s="365">
        <v>41</v>
      </c>
      <c r="T33" s="118">
        <v>45</v>
      </c>
      <c r="U33" s="80">
        <v>46</v>
      </c>
      <c r="V33" s="80">
        <v>43</v>
      </c>
      <c r="W33" s="183">
        <v>12</v>
      </c>
      <c r="X33" s="436">
        <f t="shared" si="0"/>
        <v>187</v>
      </c>
    </row>
    <row r="34" spans="1:24" s="9" customFormat="1" ht="15" customHeight="1" x14ac:dyDescent="0.25">
      <c r="A34" s="52">
        <v>29</v>
      </c>
      <c r="B34" s="38" t="s">
        <v>78</v>
      </c>
      <c r="C34" s="372" t="s">
        <v>101</v>
      </c>
      <c r="D34" s="649">
        <v>2</v>
      </c>
      <c r="E34" s="354">
        <v>4.5</v>
      </c>
      <c r="F34" s="612">
        <v>4.34</v>
      </c>
      <c r="G34" s="374">
        <v>4</v>
      </c>
      <c r="H34" s="354">
        <v>4.25</v>
      </c>
      <c r="I34" s="412">
        <v>4.2300000000000004</v>
      </c>
      <c r="J34" s="106">
        <v>1</v>
      </c>
      <c r="K34" s="18">
        <v>5</v>
      </c>
      <c r="L34" s="108">
        <v>4.22</v>
      </c>
      <c r="M34" s="419">
        <v>6</v>
      </c>
      <c r="N34" s="66">
        <v>3.17</v>
      </c>
      <c r="O34" s="108">
        <v>3.79</v>
      </c>
      <c r="P34" s="127"/>
      <c r="Q34" s="67"/>
      <c r="R34" s="108">
        <v>4.25</v>
      </c>
      <c r="S34" s="365">
        <v>28</v>
      </c>
      <c r="T34" s="118">
        <v>44</v>
      </c>
      <c r="U34" s="80">
        <v>4</v>
      </c>
      <c r="V34" s="80">
        <v>73</v>
      </c>
      <c r="W34" s="182">
        <v>40</v>
      </c>
      <c r="X34" s="436">
        <f t="shared" si="0"/>
        <v>189</v>
      </c>
    </row>
    <row r="35" spans="1:24" s="9" customFormat="1" ht="15" customHeight="1" thickBot="1" x14ac:dyDescent="0.3">
      <c r="A35" s="53">
        <v>30</v>
      </c>
      <c r="B35" s="73" t="s">
        <v>77</v>
      </c>
      <c r="C35" s="101" t="s">
        <v>142</v>
      </c>
      <c r="D35" s="647">
        <v>2</v>
      </c>
      <c r="E35" s="378">
        <v>4.5</v>
      </c>
      <c r="F35" s="314">
        <v>4.34</v>
      </c>
      <c r="G35" s="309"/>
      <c r="H35" s="71"/>
      <c r="I35" s="420">
        <v>4.2300000000000004</v>
      </c>
      <c r="J35" s="109">
        <v>4</v>
      </c>
      <c r="K35" s="56">
        <v>4.25</v>
      </c>
      <c r="L35" s="110">
        <v>4.22</v>
      </c>
      <c r="M35" s="425">
        <v>4</v>
      </c>
      <c r="N35" s="75">
        <v>4</v>
      </c>
      <c r="O35" s="110">
        <v>3.79</v>
      </c>
      <c r="P35" s="128">
        <v>1</v>
      </c>
      <c r="Q35" s="76">
        <v>5</v>
      </c>
      <c r="R35" s="110">
        <v>4.25</v>
      </c>
      <c r="S35" s="366">
        <v>26</v>
      </c>
      <c r="T35" s="119">
        <v>102</v>
      </c>
      <c r="U35" s="83">
        <v>30</v>
      </c>
      <c r="V35" s="83">
        <v>28</v>
      </c>
      <c r="W35" s="184">
        <v>4</v>
      </c>
      <c r="X35" s="437">
        <f t="shared" si="0"/>
        <v>190</v>
      </c>
    </row>
    <row r="36" spans="1:24" s="9" customFormat="1" ht="15" customHeight="1" x14ac:dyDescent="0.25">
      <c r="A36" s="52">
        <v>31</v>
      </c>
      <c r="B36" s="84" t="s">
        <v>79</v>
      </c>
      <c r="C36" s="406" t="s">
        <v>48</v>
      </c>
      <c r="D36" s="652">
        <v>3</v>
      </c>
      <c r="E36" s="356">
        <v>4.33</v>
      </c>
      <c r="F36" s="619">
        <v>4.34</v>
      </c>
      <c r="G36" s="409">
        <v>2</v>
      </c>
      <c r="H36" s="376">
        <v>4</v>
      </c>
      <c r="I36" s="655">
        <v>4.2300000000000004</v>
      </c>
      <c r="J36" s="111">
        <v>4</v>
      </c>
      <c r="K36" s="85">
        <v>4.25</v>
      </c>
      <c r="L36" s="112">
        <v>4.22</v>
      </c>
      <c r="M36" s="429">
        <v>1</v>
      </c>
      <c r="N36" s="86">
        <v>5</v>
      </c>
      <c r="O36" s="112">
        <v>3.79</v>
      </c>
      <c r="P36" s="129"/>
      <c r="Q36" s="87"/>
      <c r="R36" s="112">
        <v>4.25</v>
      </c>
      <c r="S36" s="364">
        <v>46</v>
      </c>
      <c r="T36" s="120">
        <v>72</v>
      </c>
      <c r="U36" s="88">
        <v>31</v>
      </c>
      <c r="V36" s="88">
        <v>3</v>
      </c>
      <c r="W36" s="443">
        <v>40</v>
      </c>
      <c r="X36" s="438">
        <f t="shared" si="0"/>
        <v>192</v>
      </c>
    </row>
    <row r="37" spans="1:24" s="9" customFormat="1" ht="15" customHeight="1" x14ac:dyDescent="0.25">
      <c r="A37" s="52">
        <v>32</v>
      </c>
      <c r="B37" s="69" t="s">
        <v>79</v>
      </c>
      <c r="C37" s="397" t="s">
        <v>49</v>
      </c>
      <c r="D37" s="374">
        <v>17</v>
      </c>
      <c r="E37" s="354">
        <v>4.3499999999999996</v>
      </c>
      <c r="F37" s="613">
        <v>4.34</v>
      </c>
      <c r="G37" s="374">
        <v>10</v>
      </c>
      <c r="H37" s="354">
        <v>4.5999999999999996</v>
      </c>
      <c r="I37" s="413">
        <v>4.2300000000000004</v>
      </c>
      <c r="J37" s="106">
        <v>8</v>
      </c>
      <c r="K37" s="18">
        <v>4.125</v>
      </c>
      <c r="L37" s="108">
        <v>4.22</v>
      </c>
      <c r="M37" s="424">
        <v>13</v>
      </c>
      <c r="N37" s="66">
        <v>3.54</v>
      </c>
      <c r="O37" s="108">
        <v>3.79</v>
      </c>
      <c r="P37" s="126"/>
      <c r="Q37" s="67"/>
      <c r="R37" s="108">
        <v>4.25</v>
      </c>
      <c r="S37" s="365">
        <v>44</v>
      </c>
      <c r="T37" s="118">
        <v>15</v>
      </c>
      <c r="U37" s="80">
        <v>41</v>
      </c>
      <c r="V37" s="80">
        <v>52</v>
      </c>
      <c r="W37" s="182">
        <v>40</v>
      </c>
      <c r="X37" s="436">
        <f t="shared" si="0"/>
        <v>192</v>
      </c>
    </row>
    <row r="38" spans="1:24" s="9" customFormat="1" ht="15" customHeight="1" x14ac:dyDescent="0.25">
      <c r="A38" s="52">
        <v>33</v>
      </c>
      <c r="B38" s="69" t="s">
        <v>79</v>
      </c>
      <c r="C38" s="397" t="s">
        <v>62</v>
      </c>
      <c r="D38" s="374">
        <v>17</v>
      </c>
      <c r="E38" s="354">
        <v>4.41</v>
      </c>
      <c r="F38" s="613">
        <v>4.34</v>
      </c>
      <c r="G38" s="374">
        <v>8</v>
      </c>
      <c r="H38" s="354">
        <v>4.25</v>
      </c>
      <c r="I38" s="413">
        <v>4.2300000000000004</v>
      </c>
      <c r="J38" s="106">
        <v>11</v>
      </c>
      <c r="K38" s="18">
        <v>4.3636363636363633</v>
      </c>
      <c r="L38" s="108">
        <v>4.22</v>
      </c>
      <c r="M38" s="424">
        <v>5</v>
      </c>
      <c r="N38" s="66">
        <v>3.6</v>
      </c>
      <c r="O38" s="108">
        <v>3.79</v>
      </c>
      <c r="P38" s="126"/>
      <c r="Q38" s="67"/>
      <c r="R38" s="108">
        <v>4.25</v>
      </c>
      <c r="S38" s="365">
        <v>38</v>
      </c>
      <c r="T38" s="118">
        <v>41</v>
      </c>
      <c r="U38" s="80">
        <v>25</v>
      </c>
      <c r="V38" s="80">
        <v>51</v>
      </c>
      <c r="W38" s="182">
        <v>40</v>
      </c>
      <c r="X38" s="436">
        <f t="shared" ref="X38:X69" si="1">W38+V38+U38+T38+S38</f>
        <v>195</v>
      </c>
    </row>
    <row r="39" spans="1:24" s="9" customFormat="1" ht="15" customHeight="1" x14ac:dyDescent="0.25">
      <c r="A39" s="52">
        <v>34</v>
      </c>
      <c r="B39" s="29" t="s">
        <v>75</v>
      </c>
      <c r="C39" s="372" t="s">
        <v>16</v>
      </c>
      <c r="D39" s="386">
        <v>12</v>
      </c>
      <c r="E39" s="362">
        <v>4.17</v>
      </c>
      <c r="F39" s="612">
        <v>4.34</v>
      </c>
      <c r="G39" s="374">
        <v>16</v>
      </c>
      <c r="H39" s="354">
        <v>4.375</v>
      </c>
      <c r="I39" s="312">
        <v>4.2300000000000004</v>
      </c>
      <c r="J39" s="106">
        <v>9</v>
      </c>
      <c r="K39" s="18">
        <v>4.1111111111111107</v>
      </c>
      <c r="L39" s="108">
        <v>4.22</v>
      </c>
      <c r="M39" s="126">
        <v>7</v>
      </c>
      <c r="N39" s="66">
        <v>3.71</v>
      </c>
      <c r="O39" s="108">
        <v>3.79</v>
      </c>
      <c r="P39" s="126">
        <v>4</v>
      </c>
      <c r="Q39" s="67">
        <v>4.3</v>
      </c>
      <c r="R39" s="108">
        <v>4.25</v>
      </c>
      <c r="S39" s="365">
        <v>58</v>
      </c>
      <c r="T39" s="118">
        <v>32</v>
      </c>
      <c r="U39" s="80">
        <v>43</v>
      </c>
      <c r="V39" s="80">
        <v>46</v>
      </c>
      <c r="W39" s="182">
        <v>21</v>
      </c>
      <c r="X39" s="436">
        <f t="shared" si="1"/>
        <v>200</v>
      </c>
    </row>
    <row r="40" spans="1:24" s="9" customFormat="1" ht="15" customHeight="1" x14ac:dyDescent="0.25">
      <c r="A40" s="52">
        <v>35</v>
      </c>
      <c r="B40" s="69" t="s">
        <v>78</v>
      </c>
      <c r="C40" s="372" t="s">
        <v>104</v>
      </c>
      <c r="D40" s="645">
        <v>4</v>
      </c>
      <c r="E40" s="376">
        <v>4.5</v>
      </c>
      <c r="F40" s="612">
        <v>4.34</v>
      </c>
      <c r="G40" s="374">
        <v>2</v>
      </c>
      <c r="H40" s="354">
        <v>5</v>
      </c>
      <c r="I40" s="312">
        <v>4.2300000000000004</v>
      </c>
      <c r="J40" s="106">
        <v>3</v>
      </c>
      <c r="K40" s="18">
        <v>4</v>
      </c>
      <c r="L40" s="108">
        <v>4.22</v>
      </c>
      <c r="M40" s="419">
        <v>2</v>
      </c>
      <c r="N40" s="66">
        <v>3</v>
      </c>
      <c r="O40" s="108">
        <v>3.79</v>
      </c>
      <c r="P40" s="127"/>
      <c r="Q40" s="67"/>
      <c r="R40" s="108">
        <v>4.25</v>
      </c>
      <c r="S40" s="365">
        <v>24</v>
      </c>
      <c r="T40" s="118">
        <v>3</v>
      </c>
      <c r="U40" s="80">
        <v>56</v>
      </c>
      <c r="V40" s="80">
        <v>80</v>
      </c>
      <c r="W40" s="182">
        <v>40</v>
      </c>
      <c r="X40" s="436">
        <f t="shared" si="1"/>
        <v>203</v>
      </c>
    </row>
    <row r="41" spans="1:24" s="9" customFormat="1" ht="15" customHeight="1" x14ac:dyDescent="0.25">
      <c r="A41" s="52">
        <v>36</v>
      </c>
      <c r="B41" s="42" t="s">
        <v>75</v>
      </c>
      <c r="C41" s="398" t="s">
        <v>10</v>
      </c>
      <c r="D41" s="386">
        <v>1</v>
      </c>
      <c r="E41" s="362">
        <v>3</v>
      </c>
      <c r="F41" s="614">
        <v>4.34</v>
      </c>
      <c r="G41" s="386">
        <v>1</v>
      </c>
      <c r="H41" s="362">
        <v>5</v>
      </c>
      <c r="I41" s="319">
        <v>4.2300000000000004</v>
      </c>
      <c r="J41" s="106">
        <v>1</v>
      </c>
      <c r="K41" s="18">
        <v>5</v>
      </c>
      <c r="L41" s="108">
        <v>4.22</v>
      </c>
      <c r="M41" s="126">
        <v>2</v>
      </c>
      <c r="N41" s="66">
        <v>3.5</v>
      </c>
      <c r="O41" s="108">
        <v>3.79</v>
      </c>
      <c r="P41" s="127"/>
      <c r="Q41" s="67"/>
      <c r="R41" s="108">
        <v>4.25</v>
      </c>
      <c r="S41" s="365">
        <v>100</v>
      </c>
      <c r="T41" s="118">
        <v>7</v>
      </c>
      <c r="U41" s="80">
        <v>2</v>
      </c>
      <c r="V41" s="80">
        <v>56</v>
      </c>
      <c r="W41" s="182">
        <v>40</v>
      </c>
      <c r="X41" s="436">
        <f t="shared" si="1"/>
        <v>205</v>
      </c>
    </row>
    <row r="42" spans="1:24" s="9" customFormat="1" ht="15" customHeight="1" x14ac:dyDescent="0.25">
      <c r="A42" s="250">
        <v>37</v>
      </c>
      <c r="B42" s="69" t="s">
        <v>79</v>
      </c>
      <c r="C42" s="397" t="s">
        <v>148</v>
      </c>
      <c r="D42" s="374">
        <v>40</v>
      </c>
      <c r="E42" s="354">
        <v>4</v>
      </c>
      <c r="F42" s="613">
        <v>4.34</v>
      </c>
      <c r="G42" s="374">
        <v>31</v>
      </c>
      <c r="H42" s="354">
        <v>4.161290322580645</v>
      </c>
      <c r="I42" s="313">
        <v>4.2300000000000004</v>
      </c>
      <c r="J42" s="106">
        <v>40</v>
      </c>
      <c r="K42" s="18">
        <v>4.0750000000000002</v>
      </c>
      <c r="L42" s="108">
        <v>4.22</v>
      </c>
      <c r="M42" s="424">
        <v>30</v>
      </c>
      <c r="N42" s="66">
        <v>3.87</v>
      </c>
      <c r="O42" s="108">
        <v>3.79</v>
      </c>
      <c r="P42" s="126">
        <v>1</v>
      </c>
      <c r="Q42" s="67">
        <v>5</v>
      </c>
      <c r="R42" s="108">
        <v>4.25</v>
      </c>
      <c r="S42" s="365">
        <v>62</v>
      </c>
      <c r="T42" s="118">
        <v>48</v>
      </c>
      <c r="U42" s="80">
        <v>45</v>
      </c>
      <c r="V42" s="80">
        <v>41</v>
      </c>
      <c r="W42" s="183">
        <v>10</v>
      </c>
      <c r="X42" s="436">
        <f t="shared" si="1"/>
        <v>206</v>
      </c>
    </row>
    <row r="43" spans="1:24" s="9" customFormat="1" ht="15" customHeight="1" x14ac:dyDescent="0.25">
      <c r="A43" s="324">
        <v>38</v>
      </c>
      <c r="B43" s="29" t="s">
        <v>74</v>
      </c>
      <c r="C43" s="372" t="s">
        <v>4</v>
      </c>
      <c r="D43" s="386">
        <v>11</v>
      </c>
      <c r="E43" s="360">
        <v>4.18</v>
      </c>
      <c r="F43" s="612">
        <v>4.34</v>
      </c>
      <c r="G43" s="386">
        <v>10</v>
      </c>
      <c r="H43" s="360">
        <v>4.0999999999999996</v>
      </c>
      <c r="I43" s="312">
        <v>4.2300000000000004</v>
      </c>
      <c r="J43" s="106">
        <v>12</v>
      </c>
      <c r="K43" s="18">
        <v>4.25</v>
      </c>
      <c r="L43" s="108">
        <v>4.22</v>
      </c>
      <c r="M43" s="424">
        <v>9</v>
      </c>
      <c r="N43" s="66">
        <v>3.67</v>
      </c>
      <c r="O43" s="108">
        <v>3.79</v>
      </c>
      <c r="P43" s="126">
        <v>1</v>
      </c>
      <c r="Q43" s="67">
        <v>4</v>
      </c>
      <c r="R43" s="108">
        <v>4.25</v>
      </c>
      <c r="S43" s="365">
        <v>56</v>
      </c>
      <c r="T43" s="118">
        <v>51</v>
      </c>
      <c r="U43" s="80">
        <v>27</v>
      </c>
      <c r="V43" s="80">
        <v>48</v>
      </c>
      <c r="W43" s="182">
        <v>25</v>
      </c>
      <c r="X43" s="436">
        <f t="shared" si="1"/>
        <v>207</v>
      </c>
    </row>
    <row r="44" spans="1:24" s="9" customFormat="1" ht="15" customHeight="1" x14ac:dyDescent="0.25">
      <c r="A44" s="324">
        <v>39</v>
      </c>
      <c r="B44" s="38" t="s">
        <v>74</v>
      </c>
      <c r="C44" s="403" t="s">
        <v>89</v>
      </c>
      <c r="D44" s="386">
        <v>20</v>
      </c>
      <c r="E44" s="360">
        <v>4.45</v>
      </c>
      <c r="F44" s="620">
        <v>4.34</v>
      </c>
      <c r="G44" s="386">
        <v>17</v>
      </c>
      <c r="H44" s="360">
        <v>4.4705882352941178</v>
      </c>
      <c r="I44" s="312">
        <v>4.2300000000000004</v>
      </c>
      <c r="J44" s="106"/>
      <c r="K44" s="18"/>
      <c r="L44" s="108">
        <v>4.22</v>
      </c>
      <c r="M44" s="424">
        <v>14</v>
      </c>
      <c r="N44" s="66">
        <v>4</v>
      </c>
      <c r="O44" s="108">
        <v>3.79</v>
      </c>
      <c r="P44" s="126">
        <v>2</v>
      </c>
      <c r="Q44" s="67">
        <v>3.5</v>
      </c>
      <c r="R44" s="108">
        <v>4.25</v>
      </c>
      <c r="S44" s="365">
        <v>36</v>
      </c>
      <c r="T44" s="118">
        <v>24</v>
      </c>
      <c r="U44" s="80">
        <v>93</v>
      </c>
      <c r="V44" s="80">
        <v>23</v>
      </c>
      <c r="W44" s="182">
        <v>33</v>
      </c>
      <c r="X44" s="436">
        <f t="shared" si="1"/>
        <v>209</v>
      </c>
    </row>
    <row r="45" spans="1:24" s="9" customFormat="1" ht="15" customHeight="1" thickBot="1" x14ac:dyDescent="0.3">
      <c r="A45" s="326">
        <v>40</v>
      </c>
      <c r="B45" s="90" t="s">
        <v>76</v>
      </c>
      <c r="C45" s="144" t="s">
        <v>141</v>
      </c>
      <c r="D45" s="414">
        <v>17</v>
      </c>
      <c r="E45" s="378">
        <v>4.29</v>
      </c>
      <c r="F45" s="359">
        <v>4.34</v>
      </c>
      <c r="G45" s="375">
        <v>10</v>
      </c>
      <c r="H45" s="355">
        <v>4.5</v>
      </c>
      <c r="I45" s="317">
        <v>4.2300000000000004</v>
      </c>
      <c r="J45" s="113">
        <v>18</v>
      </c>
      <c r="K45" s="92">
        <v>3.8333333333333335</v>
      </c>
      <c r="L45" s="114">
        <v>4.22</v>
      </c>
      <c r="M45" s="427">
        <v>6</v>
      </c>
      <c r="N45" s="93">
        <v>3.33</v>
      </c>
      <c r="O45" s="114">
        <v>3.79</v>
      </c>
      <c r="P45" s="394">
        <v>7</v>
      </c>
      <c r="Q45" s="94">
        <v>4.3</v>
      </c>
      <c r="R45" s="114">
        <v>4.25</v>
      </c>
      <c r="S45" s="370">
        <v>47</v>
      </c>
      <c r="T45" s="121">
        <v>18</v>
      </c>
      <c r="U45" s="95">
        <v>67</v>
      </c>
      <c r="V45" s="95">
        <v>64</v>
      </c>
      <c r="W45" s="442">
        <v>20</v>
      </c>
      <c r="X45" s="439">
        <f t="shared" si="1"/>
        <v>216</v>
      </c>
    </row>
    <row r="46" spans="1:24" s="9" customFormat="1" ht="15" customHeight="1" x14ac:dyDescent="0.25">
      <c r="A46" s="295">
        <v>41</v>
      </c>
      <c r="B46" s="77" t="s">
        <v>78</v>
      </c>
      <c r="C46" s="396" t="s">
        <v>72</v>
      </c>
      <c r="D46" s="409">
        <v>6</v>
      </c>
      <c r="E46" s="376">
        <v>4.5</v>
      </c>
      <c r="F46" s="615">
        <v>4.34</v>
      </c>
      <c r="G46" s="408">
        <v>2</v>
      </c>
      <c r="H46" s="356">
        <v>5</v>
      </c>
      <c r="I46" s="318">
        <v>4.2300000000000004</v>
      </c>
      <c r="J46" s="104">
        <v>6</v>
      </c>
      <c r="K46" s="63">
        <v>4</v>
      </c>
      <c r="L46" s="115">
        <v>4.22</v>
      </c>
      <c r="M46" s="428"/>
      <c r="N46" s="78"/>
      <c r="O46" s="115">
        <v>3.79</v>
      </c>
      <c r="P46" s="136"/>
      <c r="Q46" s="79"/>
      <c r="R46" s="115">
        <v>4.25</v>
      </c>
      <c r="S46" s="363">
        <v>21</v>
      </c>
      <c r="T46" s="122">
        <v>4</v>
      </c>
      <c r="U46" s="96">
        <v>51</v>
      </c>
      <c r="V46" s="96">
        <v>103</v>
      </c>
      <c r="W46" s="181">
        <v>40</v>
      </c>
      <c r="X46" s="440">
        <f t="shared" si="1"/>
        <v>219</v>
      </c>
    </row>
    <row r="47" spans="1:24" s="9" customFormat="1" ht="15" customHeight="1" x14ac:dyDescent="0.25">
      <c r="A47" s="324">
        <v>42</v>
      </c>
      <c r="B47" s="29" t="s">
        <v>74</v>
      </c>
      <c r="C47" s="372" t="s">
        <v>88</v>
      </c>
      <c r="D47" s="386">
        <v>12</v>
      </c>
      <c r="E47" s="360">
        <v>3.75</v>
      </c>
      <c r="F47" s="612">
        <v>4.34</v>
      </c>
      <c r="G47" s="386">
        <v>21</v>
      </c>
      <c r="H47" s="360">
        <v>4</v>
      </c>
      <c r="I47" s="312">
        <v>4.2300000000000004</v>
      </c>
      <c r="J47" s="106">
        <v>22</v>
      </c>
      <c r="K47" s="18">
        <v>4.2272727272727275</v>
      </c>
      <c r="L47" s="108">
        <v>4.22</v>
      </c>
      <c r="M47" s="424">
        <v>12</v>
      </c>
      <c r="N47" s="66">
        <v>3.75</v>
      </c>
      <c r="O47" s="108">
        <v>3.79</v>
      </c>
      <c r="P47" s="126">
        <v>1</v>
      </c>
      <c r="Q47" s="67">
        <v>5</v>
      </c>
      <c r="R47" s="108">
        <v>4.25</v>
      </c>
      <c r="S47" s="365">
        <v>88</v>
      </c>
      <c r="T47" s="118">
        <v>57</v>
      </c>
      <c r="U47" s="80">
        <v>32</v>
      </c>
      <c r="V47" s="80">
        <v>45</v>
      </c>
      <c r="W47" s="183">
        <v>1</v>
      </c>
      <c r="X47" s="436">
        <f t="shared" si="1"/>
        <v>223</v>
      </c>
    </row>
    <row r="48" spans="1:24" s="9" customFormat="1" ht="15" customHeight="1" x14ac:dyDescent="0.25">
      <c r="A48" s="324">
        <v>43</v>
      </c>
      <c r="B48" s="61" t="s">
        <v>79</v>
      </c>
      <c r="C48" s="397" t="s">
        <v>55</v>
      </c>
      <c r="D48" s="374">
        <v>4</v>
      </c>
      <c r="E48" s="354">
        <v>3.75</v>
      </c>
      <c r="F48" s="613">
        <v>4.34</v>
      </c>
      <c r="G48" s="374">
        <v>3</v>
      </c>
      <c r="H48" s="354">
        <v>4.666666666666667</v>
      </c>
      <c r="I48" s="313">
        <v>4.2300000000000004</v>
      </c>
      <c r="J48" s="106">
        <v>1</v>
      </c>
      <c r="K48" s="18">
        <v>5</v>
      </c>
      <c r="L48" s="108">
        <v>4.22</v>
      </c>
      <c r="M48" s="424">
        <v>6</v>
      </c>
      <c r="N48" s="66">
        <v>3</v>
      </c>
      <c r="O48" s="108">
        <v>3.79</v>
      </c>
      <c r="P48" s="126"/>
      <c r="Q48" s="67"/>
      <c r="R48" s="108">
        <v>4.25</v>
      </c>
      <c r="S48" s="365">
        <v>89</v>
      </c>
      <c r="T48" s="118">
        <v>13</v>
      </c>
      <c r="U48" s="80">
        <v>7</v>
      </c>
      <c r="V48" s="80">
        <v>75</v>
      </c>
      <c r="W48" s="182">
        <v>40</v>
      </c>
      <c r="X48" s="436">
        <f t="shared" si="1"/>
        <v>224</v>
      </c>
    </row>
    <row r="49" spans="1:24" s="9" customFormat="1" ht="15" customHeight="1" x14ac:dyDescent="0.25">
      <c r="A49" s="324">
        <v>44</v>
      </c>
      <c r="B49" s="38" t="s">
        <v>78</v>
      </c>
      <c r="C49" s="372" t="s">
        <v>39</v>
      </c>
      <c r="D49" s="374">
        <v>4</v>
      </c>
      <c r="E49" s="354">
        <v>4.25</v>
      </c>
      <c r="F49" s="612">
        <v>4.34</v>
      </c>
      <c r="G49" s="374">
        <v>4</v>
      </c>
      <c r="H49" s="354">
        <v>4.25</v>
      </c>
      <c r="I49" s="311">
        <v>4.2300000000000004</v>
      </c>
      <c r="J49" s="106">
        <v>1</v>
      </c>
      <c r="K49" s="18">
        <v>5</v>
      </c>
      <c r="L49" s="108">
        <v>4.22</v>
      </c>
      <c r="M49" s="419">
        <v>4</v>
      </c>
      <c r="N49" s="66">
        <v>2.75</v>
      </c>
      <c r="O49" s="108">
        <v>3.79</v>
      </c>
      <c r="P49" s="127">
        <v>1</v>
      </c>
      <c r="Q49" s="67">
        <v>2</v>
      </c>
      <c r="R49" s="108">
        <v>4.25</v>
      </c>
      <c r="S49" s="365">
        <v>52</v>
      </c>
      <c r="T49" s="118">
        <v>43</v>
      </c>
      <c r="U49" s="80">
        <v>3</v>
      </c>
      <c r="V49" s="80">
        <v>92</v>
      </c>
      <c r="W49" s="182">
        <v>38</v>
      </c>
      <c r="X49" s="436">
        <f t="shared" si="1"/>
        <v>228</v>
      </c>
    </row>
    <row r="50" spans="1:24" s="9" customFormat="1" ht="15" customHeight="1" x14ac:dyDescent="0.25">
      <c r="A50" s="324">
        <v>45</v>
      </c>
      <c r="B50" s="69" t="s">
        <v>75</v>
      </c>
      <c r="C50" s="372" t="s">
        <v>15</v>
      </c>
      <c r="D50" s="409">
        <v>5</v>
      </c>
      <c r="E50" s="376">
        <v>4.2</v>
      </c>
      <c r="F50" s="612">
        <v>4.34</v>
      </c>
      <c r="G50" s="374">
        <v>2</v>
      </c>
      <c r="H50" s="354">
        <v>5</v>
      </c>
      <c r="I50" s="312">
        <v>4.2300000000000004</v>
      </c>
      <c r="J50" s="106">
        <v>2</v>
      </c>
      <c r="K50" s="18">
        <v>3.5</v>
      </c>
      <c r="L50" s="108">
        <v>4.22</v>
      </c>
      <c r="M50" s="126">
        <v>2</v>
      </c>
      <c r="N50" s="66">
        <v>3.5</v>
      </c>
      <c r="O50" s="108">
        <v>3.79</v>
      </c>
      <c r="P50" s="127"/>
      <c r="Q50" s="67"/>
      <c r="R50" s="108">
        <v>4.25</v>
      </c>
      <c r="S50" s="365">
        <v>54</v>
      </c>
      <c r="T50" s="118">
        <v>1</v>
      </c>
      <c r="U50" s="80">
        <v>77</v>
      </c>
      <c r="V50" s="80">
        <v>57</v>
      </c>
      <c r="W50" s="182">
        <v>40</v>
      </c>
      <c r="X50" s="436">
        <f t="shared" si="1"/>
        <v>229</v>
      </c>
    </row>
    <row r="51" spans="1:24" s="9" customFormat="1" ht="15" customHeight="1" x14ac:dyDescent="0.25">
      <c r="A51" s="324">
        <v>46</v>
      </c>
      <c r="B51" s="69" t="s">
        <v>76</v>
      </c>
      <c r="C51" s="372" t="s">
        <v>27</v>
      </c>
      <c r="D51" s="374">
        <v>8</v>
      </c>
      <c r="E51" s="354">
        <v>4.63</v>
      </c>
      <c r="F51" s="612">
        <v>4.34</v>
      </c>
      <c r="G51" s="374">
        <v>6</v>
      </c>
      <c r="H51" s="354">
        <v>3.3333333333333335</v>
      </c>
      <c r="I51" s="312">
        <v>4.2300000000000004</v>
      </c>
      <c r="J51" s="106">
        <v>3</v>
      </c>
      <c r="K51" s="18">
        <v>3.3333333333333335</v>
      </c>
      <c r="L51" s="108">
        <v>4.22</v>
      </c>
      <c r="M51" s="424">
        <v>6</v>
      </c>
      <c r="N51" s="66">
        <v>4.17</v>
      </c>
      <c r="O51" s="108">
        <v>3.79</v>
      </c>
      <c r="P51" s="126">
        <v>1</v>
      </c>
      <c r="Q51" s="67">
        <v>3</v>
      </c>
      <c r="R51" s="108">
        <v>4.25</v>
      </c>
      <c r="S51" s="365">
        <v>11</v>
      </c>
      <c r="T51" s="118">
        <v>89</v>
      </c>
      <c r="U51" s="80">
        <v>81</v>
      </c>
      <c r="V51" s="80">
        <v>15</v>
      </c>
      <c r="W51" s="182">
        <v>35</v>
      </c>
      <c r="X51" s="436">
        <f t="shared" si="1"/>
        <v>231</v>
      </c>
    </row>
    <row r="52" spans="1:24" s="9" customFormat="1" ht="15" customHeight="1" x14ac:dyDescent="0.25">
      <c r="A52" s="324">
        <v>47</v>
      </c>
      <c r="B52" s="69" t="s">
        <v>77</v>
      </c>
      <c r="C52" s="372" t="s">
        <v>97</v>
      </c>
      <c r="D52" s="374">
        <v>1</v>
      </c>
      <c r="E52" s="637">
        <v>5</v>
      </c>
      <c r="F52" s="612">
        <v>4.34</v>
      </c>
      <c r="G52" s="374">
        <v>2</v>
      </c>
      <c r="H52" s="354">
        <v>5</v>
      </c>
      <c r="I52" s="312">
        <v>4.2300000000000004</v>
      </c>
      <c r="J52" s="106">
        <v>1</v>
      </c>
      <c r="K52" s="18">
        <v>2</v>
      </c>
      <c r="L52" s="108">
        <v>4.22</v>
      </c>
      <c r="M52" s="424"/>
      <c r="N52" s="66"/>
      <c r="O52" s="108">
        <v>3.79</v>
      </c>
      <c r="P52" s="126">
        <v>1</v>
      </c>
      <c r="Q52" s="67">
        <v>3</v>
      </c>
      <c r="R52" s="108">
        <v>4.25</v>
      </c>
      <c r="S52" s="365">
        <v>1</v>
      </c>
      <c r="T52" s="118">
        <v>2</v>
      </c>
      <c r="U52" s="80">
        <v>92</v>
      </c>
      <c r="V52" s="80">
        <v>103</v>
      </c>
      <c r="W52" s="182">
        <v>36</v>
      </c>
      <c r="X52" s="436">
        <f t="shared" si="1"/>
        <v>234</v>
      </c>
    </row>
    <row r="53" spans="1:24" s="9" customFormat="1" ht="15" customHeight="1" x14ac:dyDescent="0.25">
      <c r="A53" s="324">
        <v>48</v>
      </c>
      <c r="B53" s="69" t="s">
        <v>79</v>
      </c>
      <c r="C53" s="397" t="s">
        <v>149</v>
      </c>
      <c r="D53" s="374">
        <v>21</v>
      </c>
      <c r="E53" s="354">
        <v>4.1900000000000004</v>
      </c>
      <c r="F53" s="613">
        <v>4.34</v>
      </c>
      <c r="G53" s="374">
        <v>24</v>
      </c>
      <c r="H53" s="354">
        <v>4.291666666666667</v>
      </c>
      <c r="I53" s="313">
        <v>4.2300000000000004</v>
      </c>
      <c r="J53" s="106">
        <v>31</v>
      </c>
      <c r="K53" s="18">
        <v>4.161290322580645</v>
      </c>
      <c r="L53" s="108">
        <v>4.22</v>
      </c>
      <c r="M53" s="424">
        <v>21</v>
      </c>
      <c r="N53" s="66">
        <v>3.43</v>
      </c>
      <c r="O53" s="108">
        <v>3.79</v>
      </c>
      <c r="P53" s="126"/>
      <c r="Q53" s="67"/>
      <c r="R53" s="108">
        <v>4.25</v>
      </c>
      <c r="S53" s="365">
        <v>55</v>
      </c>
      <c r="T53" s="118">
        <v>38</v>
      </c>
      <c r="U53" s="80">
        <v>40</v>
      </c>
      <c r="V53" s="80">
        <v>61</v>
      </c>
      <c r="W53" s="182">
        <v>40</v>
      </c>
      <c r="X53" s="436">
        <f t="shared" si="1"/>
        <v>234</v>
      </c>
    </row>
    <row r="54" spans="1:24" s="9" customFormat="1" ht="15" customHeight="1" x14ac:dyDescent="0.25">
      <c r="A54" s="324">
        <v>49</v>
      </c>
      <c r="B54" s="69" t="s">
        <v>79</v>
      </c>
      <c r="C54" s="397" t="s">
        <v>146</v>
      </c>
      <c r="D54" s="374">
        <v>29</v>
      </c>
      <c r="E54" s="638">
        <v>4.4800000000000004</v>
      </c>
      <c r="F54" s="613">
        <v>4.34</v>
      </c>
      <c r="G54" s="374">
        <v>35</v>
      </c>
      <c r="H54" s="354">
        <v>4.371428571428571</v>
      </c>
      <c r="I54" s="413">
        <v>4.2300000000000004</v>
      </c>
      <c r="J54" s="106">
        <v>8</v>
      </c>
      <c r="K54" s="18">
        <v>3.5</v>
      </c>
      <c r="L54" s="108">
        <v>4.22</v>
      </c>
      <c r="M54" s="424">
        <v>4</v>
      </c>
      <c r="N54" s="66">
        <v>3.5</v>
      </c>
      <c r="O54" s="108">
        <v>3.79</v>
      </c>
      <c r="P54" s="126"/>
      <c r="Q54" s="67"/>
      <c r="R54" s="108">
        <v>4.25</v>
      </c>
      <c r="S54" s="365">
        <v>32</v>
      </c>
      <c r="T54" s="118">
        <v>33</v>
      </c>
      <c r="U54" s="80">
        <v>75</v>
      </c>
      <c r="V54" s="80">
        <v>55</v>
      </c>
      <c r="W54" s="182">
        <v>40</v>
      </c>
      <c r="X54" s="436">
        <f t="shared" si="1"/>
        <v>235</v>
      </c>
    </row>
    <row r="55" spans="1:24" s="9" customFormat="1" ht="15" customHeight="1" thickBot="1" x14ac:dyDescent="0.3">
      <c r="A55" s="325">
        <v>50</v>
      </c>
      <c r="B55" s="73" t="s">
        <v>77</v>
      </c>
      <c r="C55" s="405" t="s">
        <v>29</v>
      </c>
      <c r="D55" s="647">
        <v>13</v>
      </c>
      <c r="E55" s="378">
        <v>4.2300000000000004</v>
      </c>
      <c r="F55" s="622">
        <v>4.34</v>
      </c>
      <c r="G55" s="414">
        <v>17</v>
      </c>
      <c r="H55" s="378">
        <v>4</v>
      </c>
      <c r="I55" s="314">
        <v>4.2300000000000004</v>
      </c>
      <c r="J55" s="109">
        <v>14</v>
      </c>
      <c r="K55" s="56">
        <v>3.9285714285714284</v>
      </c>
      <c r="L55" s="110">
        <v>4.22</v>
      </c>
      <c r="M55" s="425">
        <v>25</v>
      </c>
      <c r="N55" s="75">
        <v>3.68</v>
      </c>
      <c r="O55" s="110">
        <v>3.79</v>
      </c>
      <c r="P55" s="128">
        <v>2</v>
      </c>
      <c r="Q55" s="76">
        <v>4.5</v>
      </c>
      <c r="R55" s="110">
        <v>4.25</v>
      </c>
      <c r="S55" s="366">
        <v>53</v>
      </c>
      <c r="T55" s="119">
        <v>58</v>
      </c>
      <c r="U55" s="83">
        <v>66</v>
      </c>
      <c r="V55" s="83">
        <v>47</v>
      </c>
      <c r="W55" s="184">
        <v>17</v>
      </c>
      <c r="X55" s="437">
        <f t="shared" si="1"/>
        <v>241</v>
      </c>
    </row>
    <row r="56" spans="1:24" s="9" customFormat="1" ht="15" customHeight="1" x14ac:dyDescent="0.25">
      <c r="A56" s="324">
        <v>51</v>
      </c>
      <c r="B56" s="84" t="s">
        <v>79</v>
      </c>
      <c r="C56" s="406" t="s">
        <v>46</v>
      </c>
      <c r="D56" s="408">
        <v>20</v>
      </c>
      <c r="E56" s="356">
        <v>4.0999999999999996</v>
      </c>
      <c r="F56" s="619">
        <v>4.34</v>
      </c>
      <c r="G56" s="409">
        <v>15</v>
      </c>
      <c r="H56" s="376">
        <v>4.0666666666666664</v>
      </c>
      <c r="I56" s="320">
        <v>4.2300000000000004</v>
      </c>
      <c r="J56" s="111">
        <v>17</v>
      </c>
      <c r="K56" s="85">
        <v>3.7647058823529411</v>
      </c>
      <c r="L56" s="112">
        <v>4.22</v>
      </c>
      <c r="M56" s="429">
        <v>16</v>
      </c>
      <c r="N56" s="86">
        <v>4.13</v>
      </c>
      <c r="O56" s="112">
        <v>3.79</v>
      </c>
      <c r="P56" s="129"/>
      <c r="Q56" s="87"/>
      <c r="R56" s="112">
        <v>4.25</v>
      </c>
      <c r="S56" s="364">
        <v>61</v>
      </c>
      <c r="T56" s="120">
        <v>52</v>
      </c>
      <c r="U56" s="88">
        <v>71</v>
      </c>
      <c r="V56" s="88">
        <v>18</v>
      </c>
      <c r="W56" s="443">
        <v>40</v>
      </c>
      <c r="X56" s="438">
        <f t="shared" si="1"/>
        <v>242</v>
      </c>
    </row>
    <row r="57" spans="1:24" s="9" customFormat="1" ht="15" customHeight="1" x14ac:dyDescent="0.25">
      <c r="A57" s="324">
        <v>52</v>
      </c>
      <c r="B57" s="38" t="s">
        <v>79</v>
      </c>
      <c r="C57" s="397" t="s">
        <v>54</v>
      </c>
      <c r="D57" s="374">
        <v>2</v>
      </c>
      <c r="E57" s="354">
        <v>4</v>
      </c>
      <c r="F57" s="613">
        <v>4.34</v>
      </c>
      <c r="G57" s="374">
        <v>8</v>
      </c>
      <c r="H57" s="354">
        <v>4</v>
      </c>
      <c r="I57" s="413">
        <v>4.2300000000000004</v>
      </c>
      <c r="J57" s="106">
        <v>1</v>
      </c>
      <c r="K57" s="18">
        <v>5</v>
      </c>
      <c r="L57" s="108">
        <v>4.22</v>
      </c>
      <c r="M57" s="424">
        <v>2</v>
      </c>
      <c r="N57" s="66">
        <v>3.5</v>
      </c>
      <c r="O57" s="108">
        <v>3.79</v>
      </c>
      <c r="P57" s="126"/>
      <c r="Q57" s="67"/>
      <c r="R57" s="108">
        <v>4.25</v>
      </c>
      <c r="S57" s="365">
        <v>75</v>
      </c>
      <c r="T57" s="118">
        <v>62</v>
      </c>
      <c r="U57" s="80">
        <v>6</v>
      </c>
      <c r="V57" s="80">
        <v>60</v>
      </c>
      <c r="W57" s="182">
        <v>40</v>
      </c>
      <c r="X57" s="436">
        <f t="shared" si="1"/>
        <v>243</v>
      </c>
    </row>
    <row r="58" spans="1:24" s="9" customFormat="1" ht="15" customHeight="1" x14ac:dyDescent="0.25">
      <c r="A58" s="324">
        <v>53</v>
      </c>
      <c r="B58" s="29" t="s">
        <v>74</v>
      </c>
      <c r="C58" s="372" t="s">
        <v>90</v>
      </c>
      <c r="D58" s="386">
        <v>4</v>
      </c>
      <c r="E58" s="360">
        <v>4</v>
      </c>
      <c r="F58" s="612">
        <v>4.34</v>
      </c>
      <c r="G58" s="386">
        <v>3</v>
      </c>
      <c r="H58" s="360">
        <v>4</v>
      </c>
      <c r="I58" s="312">
        <v>4.2300000000000004</v>
      </c>
      <c r="J58" s="106">
        <v>11</v>
      </c>
      <c r="K58" s="18">
        <v>4.1818181818181817</v>
      </c>
      <c r="L58" s="108">
        <v>4.22</v>
      </c>
      <c r="M58" s="424">
        <v>1</v>
      </c>
      <c r="N58" s="66">
        <v>4</v>
      </c>
      <c r="O58" s="108">
        <v>3.79</v>
      </c>
      <c r="P58" s="127"/>
      <c r="Q58" s="67"/>
      <c r="R58" s="108">
        <v>4.25</v>
      </c>
      <c r="S58" s="365">
        <v>67</v>
      </c>
      <c r="T58" s="118">
        <v>68</v>
      </c>
      <c r="U58" s="80">
        <v>36</v>
      </c>
      <c r="V58" s="80">
        <v>33</v>
      </c>
      <c r="W58" s="182">
        <v>40</v>
      </c>
      <c r="X58" s="436">
        <f t="shared" si="1"/>
        <v>244</v>
      </c>
    </row>
    <row r="59" spans="1:24" s="9" customFormat="1" ht="15" customHeight="1" x14ac:dyDescent="0.25">
      <c r="A59" s="324">
        <v>54</v>
      </c>
      <c r="B59" s="69" t="s">
        <v>78</v>
      </c>
      <c r="C59" s="372" t="s">
        <v>105</v>
      </c>
      <c r="D59" s="374">
        <v>2</v>
      </c>
      <c r="E59" s="629">
        <v>4.5</v>
      </c>
      <c r="F59" s="612">
        <v>4.34</v>
      </c>
      <c r="G59" s="374">
        <v>1</v>
      </c>
      <c r="H59" s="354">
        <v>5</v>
      </c>
      <c r="I59" s="312">
        <v>4.2300000000000004</v>
      </c>
      <c r="J59" s="106">
        <v>1</v>
      </c>
      <c r="K59" s="18">
        <v>4</v>
      </c>
      <c r="L59" s="108">
        <v>4.22</v>
      </c>
      <c r="M59" s="419"/>
      <c r="N59" s="66"/>
      <c r="O59" s="108">
        <v>3.79</v>
      </c>
      <c r="P59" s="127"/>
      <c r="Q59" s="67"/>
      <c r="R59" s="108">
        <v>4.25</v>
      </c>
      <c r="S59" s="365">
        <v>27</v>
      </c>
      <c r="T59" s="118">
        <v>9</v>
      </c>
      <c r="U59" s="80">
        <v>65</v>
      </c>
      <c r="V59" s="80">
        <v>103</v>
      </c>
      <c r="W59" s="182">
        <v>40</v>
      </c>
      <c r="X59" s="436">
        <f t="shared" si="1"/>
        <v>244</v>
      </c>
    </row>
    <row r="60" spans="1:24" s="9" customFormat="1" ht="15" customHeight="1" x14ac:dyDescent="0.25">
      <c r="A60" s="324">
        <v>55</v>
      </c>
      <c r="B60" s="69" t="s">
        <v>77</v>
      </c>
      <c r="C60" s="372" t="s">
        <v>32</v>
      </c>
      <c r="D60" s="641">
        <v>4</v>
      </c>
      <c r="E60" s="639">
        <v>4</v>
      </c>
      <c r="F60" s="612">
        <v>4.34</v>
      </c>
      <c r="G60" s="374">
        <v>6</v>
      </c>
      <c r="H60" s="354">
        <v>4.666666666666667</v>
      </c>
      <c r="I60" s="312">
        <v>4.2300000000000004</v>
      </c>
      <c r="J60" s="106">
        <v>3</v>
      </c>
      <c r="K60" s="18">
        <v>4</v>
      </c>
      <c r="L60" s="108">
        <v>4.22</v>
      </c>
      <c r="M60" s="424">
        <v>7</v>
      </c>
      <c r="N60" s="66">
        <v>3.29</v>
      </c>
      <c r="O60" s="108">
        <v>3.79</v>
      </c>
      <c r="P60" s="126"/>
      <c r="Q60" s="67"/>
      <c r="R60" s="108">
        <v>4.25</v>
      </c>
      <c r="S60" s="365">
        <v>71</v>
      </c>
      <c r="T60" s="118">
        <v>12</v>
      </c>
      <c r="U60" s="80">
        <v>54</v>
      </c>
      <c r="V60" s="80">
        <v>68</v>
      </c>
      <c r="W60" s="182">
        <v>40</v>
      </c>
      <c r="X60" s="436">
        <f t="shared" si="1"/>
        <v>245</v>
      </c>
    </row>
    <row r="61" spans="1:24" s="9" customFormat="1" ht="15" customHeight="1" x14ac:dyDescent="0.25">
      <c r="A61" s="324">
        <v>56</v>
      </c>
      <c r="B61" s="69" t="s">
        <v>76</v>
      </c>
      <c r="C61" s="98" t="s">
        <v>28</v>
      </c>
      <c r="D61" s="374">
        <v>8</v>
      </c>
      <c r="E61" s="354">
        <v>4.13</v>
      </c>
      <c r="F61" s="311">
        <v>4.34</v>
      </c>
      <c r="G61" s="374">
        <v>5</v>
      </c>
      <c r="H61" s="354">
        <v>4</v>
      </c>
      <c r="I61" s="312">
        <v>4.2300000000000004</v>
      </c>
      <c r="J61" s="106"/>
      <c r="K61" s="18"/>
      <c r="L61" s="108">
        <v>4.22</v>
      </c>
      <c r="M61" s="424">
        <v>3</v>
      </c>
      <c r="N61" s="66">
        <v>4.33</v>
      </c>
      <c r="O61" s="108">
        <v>3.79</v>
      </c>
      <c r="P61" s="126">
        <v>1</v>
      </c>
      <c r="Q61" s="67">
        <v>4</v>
      </c>
      <c r="R61" s="108">
        <v>4.25</v>
      </c>
      <c r="S61" s="365">
        <v>60</v>
      </c>
      <c r="T61" s="118">
        <v>64</v>
      </c>
      <c r="U61" s="80">
        <v>93</v>
      </c>
      <c r="V61" s="80">
        <v>11</v>
      </c>
      <c r="W61" s="182">
        <v>27</v>
      </c>
      <c r="X61" s="436">
        <f t="shared" si="1"/>
        <v>255</v>
      </c>
    </row>
    <row r="62" spans="1:24" s="9" customFormat="1" ht="15" customHeight="1" x14ac:dyDescent="0.25">
      <c r="A62" s="324">
        <v>57</v>
      </c>
      <c r="B62" s="69" t="s">
        <v>78</v>
      </c>
      <c r="C62" s="372" t="s">
        <v>38</v>
      </c>
      <c r="D62" s="374">
        <v>5</v>
      </c>
      <c r="E62" s="632">
        <v>4</v>
      </c>
      <c r="F62" s="612">
        <v>4.34</v>
      </c>
      <c r="G62" s="374">
        <v>3</v>
      </c>
      <c r="H62" s="354">
        <v>4</v>
      </c>
      <c r="I62" s="411">
        <v>4.2300000000000004</v>
      </c>
      <c r="J62" s="106">
        <v>6</v>
      </c>
      <c r="K62" s="18">
        <v>4.166666666666667</v>
      </c>
      <c r="L62" s="108">
        <v>4.22</v>
      </c>
      <c r="M62" s="419">
        <v>4</v>
      </c>
      <c r="N62" s="66">
        <v>3.5</v>
      </c>
      <c r="O62" s="108">
        <v>3.79</v>
      </c>
      <c r="P62" s="127">
        <v>1</v>
      </c>
      <c r="Q62" s="67">
        <v>4</v>
      </c>
      <c r="R62" s="108">
        <v>4.25</v>
      </c>
      <c r="S62" s="365">
        <v>65</v>
      </c>
      <c r="T62" s="118">
        <v>70</v>
      </c>
      <c r="U62" s="80">
        <v>39</v>
      </c>
      <c r="V62" s="80">
        <v>54</v>
      </c>
      <c r="W62" s="182">
        <v>28</v>
      </c>
      <c r="X62" s="436">
        <f t="shared" si="1"/>
        <v>256</v>
      </c>
    </row>
    <row r="63" spans="1:24" s="9" customFormat="1" ht="15" customHeight="1" x14ac:dyDescent="0.25">
      <c r="A63" s="324">
        <v>58</v>
      </c>
      <c r="B63" s="69" t="s">
        <v>79</v>
      </c>
      <c r="C63" s="397" t="s">
        <v>64</v>
      </c>
      <c r="D63" s="374">
        <v>12</v>
      </c>
      <c r="E63" s="354">
        <v>4.25</v>
      </c>
      <c r="F63" s="613">
        <v>4.34</v>
      </c>
      <c r="G63" s="374">
        <v>5</v>
      </c>
      <c r="H63" s="354">
        <v>4</v>
      </c>
      <c r="I63" s="313">
        <v>4.2300000000000004</v>
      </c>
      <c r="J63" s="106">
        <v>8</v>
      </c>
      <c r="K63" s="18">
        <v>4.25</v>
      </c>
      <c r="L63" s="108">
        <v>4.22</v>
      </c>
      <c r="M63" s="424">
        <v>9</v>
      </c>
      <c r="N63" s="66">
        <v>3.11</v>
      </c>
      <c r="O63" s="108">
        <v>3.79</v>
      </c>
      <c r="P63" s="126"/>
      <c r="Q63" s="67"/>
      <c r="R63" s="108">
        <v>4.25</v>
      </c>
      <c r="S63" s="365">
        <v>50</v>
      </c>
      <c r="T63" s="118">
        <v>66</v>
      </c>
      <c r="U63" s="80">
        <v>28</v>
      </c>
      <c r="V63" s="80">
        <v>74</v>
      </c>
      <c r="W63" s="182">
        <v>40</v>
      </c>
      <c r="X63" s="436">
        <f t="shared" si="1"/>
        <v>258</v>
      </c>
    </row>
    <row r="64" spans="1:24" s="9" customFormat="1" ht="15" customHeight="1" x14ac:dyDescent="0.25">
      <c r="A64" s="324">
        <v>59</v>
      </c>
      <c r="B64" s="69" t="s">
        <v>77</v>
      </c>
      <c r="C64" s="372" t="s">
        <v>31</v>
      </c>
      <c r="D64" s="374">
        <v>4</v>
      </c>
      <c r="E64" s="354">
        <v>4</v>
      </c>
      <c r="F64" s="612">
        <v>4.34</v>
      </c>
      <c r="G64" s="374">
        <v>8</v>
      </c>
      <c r="H64" s="354">
        <v>4.25</v>
      </c>
      <c r="I64" s="312">
        <v>4.2300000000000004</v>
      </c>
      <c r="J64" s="106">
        <v>9</v>
      </c>
      <c r="K64" s="18">
        <v>4.1111111111111107</v>
      </c>
      <c r="L64" s="108">
        <v>4.22</v>
      </c>
      <c r="M64" s="424">
        <v>7</v>
      </c>
      <c r="N64" s="66">
        <v>2.71</v>
      </c>
      <c r="O64" s="108">
        <v>3.79</v>
      </c>
      <c r="P64" s="126">
        <v>2</v>
      </c>
      <c r="Q64" s="67">
        <v>4.5</v>
      </c>
      <c r="R64" s="108">
        <v>4.25</v>
      </c>
      <c r="S64" s="365">
        <v>70</v>
      </c>
      <c r="T64" s="118">
        <v>40</v>
      </c>
      <c r="U64" s="80">
        <v>44</v>
      </c>
      <c r="V64" s="80">
        <v>93</v>
      </c>
      <c r="W64" s="183">
        <v>18</v>
      </c>
      <c r="X64" s="436">
        <f t="shared" si="1"/>
        <v>265</v>
      </c>
    </row>
    <row r="65" spans="1:24" s="9" customFormat="1" ht="15" customHeight="1" thickBot="1" x14ac:dyDescent="0.3">
      <c r="A65" s="326">
        <v>60</v>
      </c>
      <c r="B65" s="90" t="s">
        <v>79</v>
      </c>
      <c r="C65" s="373" t="s">
        <v>53</v>
      </c>
      <c r="D65" s="414">
        <v>6</v>
      </c>
      <c r="E65" s="378">
        <v>3.67</v>
      </c>
      <c r="F65" s="617">
        <v>4.34</v>
      </c>
      <c r="G65" s="375">
        <v>4</v>
      </c>
      <c r="H65" s="355">
        <v>4.5</v>
      </c>
      <c r="I65" s="322">
        <v>4.2300000000000004</v>
      </c>
      <c r="J65" s="113">
        <v>3</v>
      </c>
      <c r="K65" s="92">
        <v>3.3333333333333335</v>
      </c>
      <c r="L65" s="114">
        <v>4.22</v>
      </c>
      <c r="M65" s="427">
        <v>2</v>
      </c>
      <c r="N65" s="93">
        <v>4</v>
      </c>
      <c r="O65" s="114">
        <v>3.79</v>
      </c>
      <c r="P65" s="131"/>
      <c r="Q65" s="94"/>
      <c r="R65" s="114">
        <v>4.25</v>
      </c>
      <c r="S65" s="370">
        <v>90</v>
      </c>
      <c r="T65" s="121">
        <v>21</v>
      </c>
      <c r="U65" s="95">
        <v>82</v>
      </c>
      <c r="V65" s="95">
        <v>32</v>
      </c>
      <c r="W65" s="442">
        <v>40</v>
      </c>
      <c r="X65" s="439">
        <f t="shared" si="1"/>
        <v>265</v>
      </c>
    </row>
    <row r="66" spans="1:24" s="9" customFormat="1" ht="15" customHeight="1" x14ac:dyDescent="0.25">
      <c r="A66" s="295">
        <v>61</v>
      </c>
      <c r="B66" s="77" t="s">
        <v>75</v>
      </c>
      <c r="C66" s="396" t="s">
        <v>9</v>
      </c>
      <c r="D66" s="417">
        <v>11</v>
      </c>
      <c r="E66" s="654">
        <v>4.18</v>
      </c>
      <c r="F66" s="609">
        <v>4.34</v>
      </c>
      <c r="G66" s="417">
        <v>7</v>
      </c>
      <c r="H66" s="654">
        <v>4.1428571428571432</v>
      </c>
      <c r="I66" s="318">
        <v>4.2300000000000004</v>
      </c>
      <c r="J66" s="104">
        <v>3</v>
      </c>
      <c r="K66" s="63">
        <v>4</v>
      </c>
      <c r="L66" s="115">
        <v>4.22</v>
      </c>
      <c r="M66" s="132">
        <v>7</v>
      </c>
      <c r="N66" s="78">
        <v>3.29</v>
      </c>
      <c r="O66" s="115">
        <v>3.79</v>
      </c>
      <c r="P66" s="132"/>
      <c r="Q66" s="79"/>
      <c r="R66" s="115">
        <v>4.25</v>
      </c>
      <c r="S66" s="363">
        <v>57</v>
      </c>
      <c r="T66" s="122">
        <v>49</v>
      </c>
      <c r="U66" s="96">
        <v>53</v>
      </c>
      <c r="V66" s="96">
        <v>67</v>
      </c>
      <c r="W66" s="181">
        <v>40</v>
      </c>
      <c r="X66" s="440">
        <f t="shared" si="1"/>
        <v>266</v>
      </c>
    </row>
    <row r="67" spans="1:24" s="9" customFormat="1" ht="15" customHeight="1" x14ac:dyDescent="0.25">
      <c r="A67" s="324">
        <v>62</v>
      </c>
      <c r="B67" s="69" t="s">
        <v>76</v>
      </c>
      <c r="C67" s="372" t="s">
        <v>95</v>
      </c>
      <c r="D67" s="374">
        <v>7</v>
      </c>
      <c r="E67" s="354">
        <v>3.43</v>
      </c>
      <c r="F67" s="612">
        <v>4.34</v>
      </c>
      <c r="G67" s="374">
        <v>9</v>
      </c>
      <c r="H67" s="354">
        <v>3.7777777777777777</v>
      </c>
      <c r="I67" s="312">
        <v>4.2300000000000004</v>
      </c>
      <c r="J67" s="106">
        <v>7</v>
      </c>
      <c r="K67" s="18">
        <v>4.4285714285714288</v>
      </c>
      <c r="L67" s="108">
        <v>4.22</v>
      </c>
      <c r="M67" s="424">
        <v>5</v>
      </c>
      <c r="N67" s="66">
        <v>4</v>
      </c>
      <c r="O67" s="108">
        <v>3.79</v>
      </c>
      <c r="P67" s="126"/>
      <c r="Q67" s="67"/>
      <c r="R67" s="108">
        <v>4.25</v>
      </c>
      <c r="S67" s="365">
        <v>97</v>
      </c>
      <c r="T67" s="118">
        <v>82</v>
      </c>
      <c r="U67" s="80">
        <v>22</v>
      </c>
      <c r="V67" s="80">
        <v>25</v>
      </c>
      <c r="W67" s="182">
        <v>40</v>
      </c>
      <c r="X67" s="436">
        <f t="shared" si="1"/>
        <v>266</v>
      </c>
    </row>
    <row r="68" spans="1:24" s="9" customFormat="1" ht="15" customHeight="1" x14ac:dyDescent="0.25">
      <c r="A68" s="324">
        <v>63</v>
      </c>
      <c r="B68" s="29" t="s">
        <v>74</v>
      </c>
      <c r="C68" s="372" t="s">
        <v>91</v>
      </c>
      <c r="D68" s="386">
        <v>4</v>
      </c>
      <c r="E68" s="360">
        <v>4</v>
      </c>
      <c r="F68" s="612">
        <v>4.34</v>
      </c>
      <c r="G68" s="386">
        <v>1</v>
      </c>
      <c r="H68" s="360">
        <v>4</v>
      </c>
      <c r="I68" s="312">
        <v>4.2300000000000004</v>
      </c>
      <c r="J68" s="106">
        <v>1</v>
      </c>
      <c r="K68" s="18">
        <v>4</v>
      </c>
      <c r="L68" s="108">
        <v>4.22</v>
      </c>
      <c r="M68" s="424">
        <v>7</v>
      </c>
      <c r="N68" s="66">
        <v>4</v>
      </c>
      <c r="O68" s="108">
        <v>3.79</v>
      </c>
      <c r="P68" s="127"/>
      <c r="Q68" s="67"/>
      <c r="R68" s="108">
        <v>4.25</v>
      </c>
      <c r="S68" s="365">
        <v>68</v>
      </c>
      <c r="T68" s="118">
        <v>75</v>
      </c>
      <c r="U68" s="80">
        <v>60</v>
      </c>
      <c r="V68" s="80">
        <v>24</v>
      </c>
      <c r="W68" s="182">
        <v>40</v>
      </c>
      <c r="X68" s="436">
        <f t="shared" si="1"/>
        <v>267</v>
      </c>
    </row>
    <row r="69" spans="1:24" s="9" customFormat="1" ht="15" customHeight="1" x14ac:dyDescent="0.25">
      <c r="A69" s="324">
        <v>64</v>
      </c>
      <c r="B69" s="42" t="s">
        <v>78</v>
      </c>
      <c r="C69" s="397" t="s">
        <v>110</v>
      </c>
      <c r="D69" s="649">
        <v>3</v>
      </c>
      <c r="E69" s="354">
        <v>3.33</v>
      </c>
      <c r="F69" s="613">
        <v>4.34</v>
      </c>
      <c r="G69" s="374">
        <v>4</v>
      </c>
      <c r="H69" s="354">
        <v>4.5</v>
      </c>
      <c r="I69" s="413">
        <v>4.2300000000000004</v>
      </c>
      <c r="J69" s="106">
        <v>1</v>
      </c>
      <c r="K69" s="18">
        <v>5</v>
      </c>
      <c r="L69" s="108">
        <v>4.22</v>
      </c>
      <c r="M69" s="419"/>
      <c r="N69" s="66"/>
      <c r="O69" s="108">
        <v>3.79</v>
      </c>
      <c r="P69" s="127"/>
      <c r="Q69" s="67"/>
      <c r="R69" s="108">
        <v>4.25</v>
      </c>
      <c r="S69" s="365">
        <v>99</v>
      </c>
      <c r="T69" s="118">
        <v>20</v>
      </c>
      <c r="U69" s="80">
        <v>5</v>
      </c>
      <c r="V69" s="80">
        <v>103</v>
      </c>
      <c r="W69" s="182">
        <v>40</v>
      </c>
      <c r="X69" s="436">
        <f t="shared" si="1"/>
        <v>267</v>
      </c>
    </row>
    <row r="70" spans="1:24" s="9" customFormat="1" ht="15" customHeight="1" x14ac:dyDescent="0.25">
      <c r="A70" s="324">
        <v>65</v>
      </c>
      <c r="B70" s="69" t="s">
        <v>79</v>
      </c>
      <c r="C70" s="397" t="s">
        <v>51</v>
      </c>
      <c r="D70" s="374">
        <v>3</v>
      </c>
      <c r="E70" s="354">
        <v>4.67</v>
      </c>
      <c r="F70" s="613">
        <v>4.34</v>
      </c>
      <c r="G70" s="374">
        <v>1</v>
      </c>
      <c r="H70" s="354">
        <v>3</v>
      </c>
      <c r="I70" s="313">
        <v>4.2300000000000004</v>
      </c>
      <c r="J70" s="106"/>
      <c r="K70" s="18"/>
      <c r="L70" s="108">
        <v>4.22</v>
      </c>
      <c r="M70" s="424">
        <v>1</v>
      </c>
      <c r="N70" s="66">
        <v>4</v>
      </c>
      <c r="O70" s="108">
        <v>3.79</v>
      </c>
      <c r="P70" s="126"/>
      <c r="Q70" s="67"/>
      <c r="R70" s="108">
        <v>4.25</v>
      </c>
      <c r="S70" s="365">
        <v>9</v>
      </c>
      <c r="T70" s="118">
        <v>99</v>
      </c>
      <c r="U70" s="80">
        <v>93</v>
      </c>
      <c r="V70" s="80">
        <v>37</v>
      </c>
      <c r="W70" s="182">
        <v>40</v>
      </c>
      <c r="X70" s="436">
        <f t="shared" ref="X70:X101" si="2">W70+V70+U70+T70+S70</f>
        <v>278</v>
      </c>
    </row>
    <row r="71" spans="1:24" s="9" customFormat="1" ht="15" customHeight="1" x14ac:dyDescent="0.25">
      <c r="A71" s="324">
        <v>66</v>
      </c>
      <c r="B71" s="69" t="s">
        <v>76</v>
      </c>
      <c r="C71" s="404" t="s">
        <v>18</v>
      </c>
      <c r="D71" s="715"/>
      <c r="E71" s="716"/>
      <c r="F71" s="621">
        <v>4.34</v>
      </c>
      <c r="G71" s="374">
        <v>1</v>
      </c>
      <c r="H71" s="354">
        <v>5</v>
      </c>
      <c r="I71" s="312">
        <v>4.2300000000000004</v>
      </c>
      <c r="J71" s="106"/>
      <c r="K71" s="18"/>
      <c r="L71" s="108">
        <v>4.22</v>
      </c>
      <c r="M71" s="424">
        <v>1</v>
      </c>
      <c r="N71" s="66">
        <v>4</v>
      </c>
      <c r="O71" s="108">
        <v>3.79</v>
      </c>
      <c r="P71" s="126"/>
      <c r="Q71" s="67"/>
      <c r="R71" s="108">
        <v>4.25</v>
      </c>
      <c r="S71" s="365">
        <v>105</v>
      </c>
      <c r="T71" s="118">
        <v>8</v>
      </c>
      <c r="U71" s="80">
        <v>93</v>
      </c>
      <c r="V71" s="80">
        <v>35</v>
      </c>
      <c r="W71" s="182">
        <v>40</v>
      </c>
      <c r="X71" s="436">
        <f t="shared" si="2"/>
        <v>281</v>
      </c>
    </row>
    <row r="72" spans="1:24" s="9" customFormat="1" ht="15" customHeight="1" x14ac:dyDescent="0.25">
      <c r="A72" s="324">
        <v>67</v>
      </c>
      <c r="B72" s="69" t="s">
        <v>79</v>
      </c>
      <c r="C72" s="397" t="s">
        <v>57</v>
      </c>
      <c r="D72" s="374">
        <v>1</v>
      </c>
      <c r="E72" s="354">
        <v>4</v>
      </c>
      <c r="F72" s="613">
        <v>4.34</v>
      </c>
      <c r="G72" s="374">
        <v>2</v>
      </c>
      <c r="H72" s="354">
        <v>4.5</v>
      </c>
      <c r="I72" s="313">
        <v>4.2300000000000004</v>
      </c>
      <c r="J72" s="106">
        <v>6</v>
      </c>
      <c r="K72" s="18">
        <v>4</v>
      </c>
      <c r="L72" s="108">
        <v>4.22</v>
      </c>
      <c r="M72" s="424">
        <v>2</v>
      </c>
      <c r="N72" s="66">
        <v>3</v>
      </c>
      <c r="O72" s="108">
        <v>3.79</v>
      </c>
      <c r="P72" s="126"/>
      <c r="Q72" s="67"/>
      <c r="R72" s="108">
        <v>4.25</v>
      </c>
      <c r="S72" s="365">
        <v>83</v>
      </c>
      <c r="T72" s="118">
        <v>23</v>
      </c>
      <c r="U72" s="80">
        <v>52</v>
      </c>
      <c r="V72" s="80">
        <v>83</v>
      </c>
      <c r="W72" s="182">
        <v>40</v>
      </c>
      <c r="X72" s="436">
        <f t="shared" si="2"/>
        <v>281</v>
      </c>
    </row>
    <row r="73" spans="1:24" s="9" customFormat="1" ht="15" customHeight="1" x14ac:dyDescent="0.25">
      <c r="A73" s="324">
        <v>68</v>
      </c>
      <c r="B73" s="69" t="s">
        <v>78</v>
      </c>
      <c r="C73" s="372" t="s">
        <v>108</v>
      </c>
      <c r="D73" s="374">
        <v>11</v>
      </c>
      <c r="E73" s="354">
        <v>4.3600000000000003</v>
      </c>
      <c r="F73" s="612">
        <v>4.34</v>
      </c>
      <c r="G73" s="374">
        <v>7</v>
      </c>
      <c r="H73" s="354">
        <v>4.1428571428571432</v>
      </c>
      <c r="I73" s="312">
        <v>4.2300000000000004</v>
      </c>
      <c r="J73" s="106">
        <v>7</v>
      </c>
      <c r="K73" s="18">
        <v>4</v>
      </c>
      <c r="L73" s="108">
        <v>4.22</v>
      </c>
      <c r="M73" s="419"/>
      <c r="N73" s="66"/>
      <c r="O73" s="108">
        <v>3.79</v>
      </c>
      <c r="P73" s="127"/>
      <c r="Q73" s="67"/>
      <c r="R73" s="108">
        <v>4.25</v>
      </c>
      <c r="S73" s="365">
        <v>43</v>
      </c>
      <c r="T73" s="118">
        <v>50</v>
      </c>
      <c r="U73" s="80">
        <v>50</v>
      </c>
      <c r="V73" s="80">
        <v>103</v>
      </c>
      <c r="W73" s="182">
        <v>40</v>
      </c>
      <c r="X73" s="436">
        <f t="shared" si="2"/>
        <v>286</v>
      </c>
    </row>
    <row r="74" spans="1:24" s="9" customFormat="1" ht="15" customHeight="1" x14ac:dyDescent="0.25">
      <c r="A74" s="324">
        <v>69</v>
      </c>
      <c r="B74" s="69" t="s">
        <v>79</v>
      </c>
      <c r="C74" s="397" t="s">
        <v>47</v>
      </c>
      <c r="D74" s="649">
        <v>13</v>
      </c>
      <c r="E74" s="354">
        <v>4.46</v>
      </c>
      <c r="F74" s="613">
        <v>4.34</v>
      </c>
      <c r="G74" s="374">
        <v>13</v>
      </c>
      <c r="H74" s="354">
        <v>3.8461538461538463</v>
      </c>
      <c r="I74" s="313">
        <v>4.2300000000000004</v>
      </c>
      <c r="J74" s="106">
        <v>9</v>
      </c>
      <c r="K74" s="18">
        <v>3.6666666666666665</v>
      </c>
      <c r="L74" s="108">
        <v>4.22</v>
      </c>
      <c r="M74" s="424">
        <v>7</v>
      </c>
      <c r="N74" s="66">
        <v>3.43</v>
      </c>
      <c r="O74" s="108">
        <v>3.79</v>
      </c>
      <c r="P74" s="126"/>
      <c r="Q74" s="67"/>
      <c r="R74" s="108">
        <v>4.25</v>
      </c>
      <c r="S74" s="365">
        <v>34</v>
      </c>
      <c r="T74" s="118">
        <v>80</v>
      </c>
      <c r="U74" s="80">
        <v>72</v>
      </c>
      <c r="V74" s="80">
        <v>62</v>
      </c>
      <c r="W74" s="182">
        <v>40</v>
      </c>
      <c r="X74" s="436">
        <f t="shared" si="2"/>
        <v>288</v>
      </c>
    </row>
    <row r="75" spans="1:24" s="9" customFormat="1" ht="15" customHeight="1" thickBot="1" x14ac:dyDescent="0.3">
      <c r="A75" s="325">
        <v>70</v>
      </c>
      <c r="B75" s="31" t="s">
        <v>74</v>
      </c>
      <c r="C75" s="625" t="s">
        <v>69</v>
      </c>
      <c r="D75" s="416">
        <v>9</v>
      </c>
      <c r="E75" s="387">
        <v>4</v>
      </c>
      <c r="F75" s="359">
        <v>4.34</v>
      </c>
      <c r="G75" s="416">
        <v>8</v>
      </c>
      <c r="H75" s="387">
        <v>4</v>
      </c>
      <c r="I75" s="314">
        <v>4.2300000000000004</v>
      </c>
      <c r="J75" s="109"/>
      <c r="K75" s="56"/>
      <c r="L75" s="110">
        <v>4.22</v>
      </c>
      <c r="M75" s="425">
        <v>8</v>
      </c>
      <c r="N75" s="75">
        <v>3.25</v>
      </c>
      <c r="O75" s="110">
        <v>3.79</v>
      </c>
      <c r="P75" s="128">
        <v>1</v>
      </c>
      <c r="Q75" s="76">
        <v>5</v>
      </c>
      <c r="R75" s="110">
        <v>4.25</v>
      </c>
      <c r="S75" s="366">
        <v>63</v>
      </c>
      <c r="T75" s="119">
        <v>61</v>
      </c>
      <c r="U75" s="83">
        <v>93</v>
      </c>
      <c r="V75" s="83">
        <v>70</v>
      </c>
      <c r="W75" s="184">
        <v>2</v>
      </c>
      <c r="X75" s="437">
        <f t="shared" si="2"/>
        <v>289</v>
      </c>
    </row>
    <row r="76" spans="1:24" s="9" customFormat="1" ht="15" customHeight="1" x14ac:dyDescent="0.25">
      <c r="A76" s="324">
        <v>71</v>
      </c>
      <c r="B76" s="84" t="s">
        <v>78</v>
      </c>
      <c r="C76" s="399" t="s">
        <v>41</v>
      </c>
      <c r="D76" s="409">
        <v>2</v>
      </c>
      <c r="E76" s="376">
        <v>4.5</v>
      </c>
      <c r="F76" s="615">
        <v>4.34</v>
      </c>
      <c r="G76" s="409">
        <v>5</v>
      </c>
      <c r="H76" s="376">
        <v>3.6</v>
      </c>
      <c r="I76" s="315">
        <v>4.2300000000000004</v>
      </c>
      <c r="J76" s="111">
        <v>2</v>
      </c>
      <c r="K76" s="85">
        <v>3.5</v>
      </c>
      <c r="L76" s="112">
        <v>4.22</v>
      </c>
      <c r="M76" s="431">
        <v>2</v>
      </c>
      <c r="N76" s="86">
        <v>3.5</v>
      </c>
      <c r="O76" s="112">
        <v>3.79</v>
      </c>
      <c r="P76" s="135"/>
      <c r="Q76" s="87"/>
      <c r="R76" s="112">
        <v>4.25</v>
      </c>
      <c r="S76" s="364">
        <v>29</v>
      </c>
      <c r="T76" s="120">
        <v>84</v>
      </c>
      <c r="U76" s="88">
        <v>78</v>
      </c>
      <c r="V76" s="88">
        <v>59</v>
      </c>
      <c r="W76" s="443">
        <v>40</v>
      </c>
      <c r="X76" s="438">
        <f t="shared" si="2"/>
        <v>290</v>
      </c>
    </row>
    <row r="77" spans="1:24" s="9" customFormat="1" ht="15" customHeight="1" x14ac:dyDescent="0.25">
      <c r="A77" s="324">
        <v>72</v>
      </c>
      <c r="B77" s="69" t="s">
        <v>80</v>
      </c>
      <c r="C77" s="98" t="s">
        <v>145</v>
      </c>
      <c r="D77" s="670"/>
      <c r="E77" s="294"/>
      <c r="F77" s="311">
        <v>4.34</v>
      </c>
      <c r="G77" s="374">
        <v>4</v>
      </c>
      <c r="H77" s="18">
        <v>3.75</v>
      </c>
      <c r="I77" s="312">
        <v>4.2300000000000004</v>
      </c>
      <c r="J77" s="106">
        <v>2</v>
      </c>
      <c r="K77" s="18">
        <v>4</v>
      </c>
      <c r="L77" s="108">
        <v>4.22</v>
      </c>
      <c r="M77" s="426">
        <v>1</v>
      </c>
      <c r="N77" s="66">
        <v>5</v>
      </c>
      <c r="O77" s="108">
        <v>3.79</v>
      </c>
      <c r="P77" s="127"/>
      <c r="Q77" s="67"/>
      <c r="R77" s="108">
        <v>4.25</v>
      </c>
      <c r="S77" s="365">
        <v>105</v>
      </c>
      <c r="T77" s="118">
        <v>83</v>
      </c>
      <c r="U77" s="80">
        <v>58</v>
      </c>
      <c r="V77" s="80">
        <v>4</v>
      </c>
      <c r="W77" s="182">
        <v>40</v>
      </c>
      <c r="X77" s="436">
        <f t="shared" si="2"/>
        <v>290</v>
      </c>
    </row>
    <row r="78" spans="1:24" s="9" customFormat="1" ht="15" customHeight="1" x14ac:dyDescent="0.25">
      <c r="A78" s="324">
        <v>73</v>
      </c>
      <c r="B78" s="65" t="s">
        <v>78</v>
      </c>
      <c r="C78" s="397" t="s">
        <v>109</v>
      </c>
      <c r="D78" s="374">
        <v>1</v>
      </c>
      <c r="E78" s="354">
        <v>4</v>
      </c>
      <c r="F78" s="613">
        <v>4.34</v>
      </c>
      <c r="G78" s="374">
        <v>1</v>
      </c>
      <c r="H78" s="354">
        <v>3</v>
      </c>
      <c r="I78" s="313">
        <v>4.2300000000000004</v>
      </c>
      <c r="J78" s="106">
        <v>2</v>
      </c>
      <c r="K78" s="18">
        <v>4</v>
      </c>
      <c r="L78" s="108">
        <v>4.22</v>
      </c>
      <c r="M78" s="419">
        <v>13</v>
      </c>
      <c r="N78" s="66">
        <v>4.1500000000000004</v>
      </c>
      <c r="O78" s="108">
        <v>3.79</v>
      </c>
      <c r="P78" s="127"/>
      <c r="Q78" s="67"/>
      <c r="R78" s="108">
        <v>4.25</v>
      </c>
      <c r="S78" s="365">
        <v>81</v>
      </c>
      <c r="T78" s="118">
        <v>98</v>
      </c>
      <c r="U78" s="80">
        <v>57</v>
      </c>
      <c r="V78" s="80">
        <v>16</v>
      </c>
      <c r="W78" s="182">
        <v>40</v>
      </c>
      <c r="X78" s="436">
        <f t="shared" si="2"/>
        <v>292</v>
      </c>
    </row>
    <row r="79" spans="1:24" s="9" customFormat="1" ht="15" customHeight="1" x14ac:dyDescent="0.25">
      <c r="A79" s="324">
        <v>74</v>
      </c>
      <c r="B79" s="42" t="s">
        <v>76</v>
      </c>
      <c r="C79" s="397" t="s">
        <v>24</v>
      </c>
      <c r="D79" s="374">
        <v>11</v>
      </c>
      <c r="E79" s="354">
        <v>3.82</v>
      </c>
      <c r="F79" s="613">
        <v>4.34</v>
      </c>
      <c r="G79" s="374">
        <v>6</v>
      </c>
      <c r="H79" s="354">
        <v>4</v>
      </c>
      <c r="I79" s="313">
        <v>4.2300000000000004</v>
      </c>
      <c r="J79" s="106">
        <v>3</v>
      </c>
      <c r="K79" s="18">
        <v>4.666666666666667</v>
      </c>
      <c r="L79" s="108">
        <v>4.22</v>
      </c>
      <c r="M79" s="424">
        <v>3</v>
      </c>
      <c r="N79" s="66">
        <v>2.67</v>
      </c>
      <c r="O79" s="108">
        <v>3.79</v>
      </c>
      <c r="P79" s="126"/>
      <c r="Q79" s="67"/>
      <c r="R79" s="108">
        <v>4.25</v>
      </c>
      <c r="S79" s="365">
        <v>86</v>
      </c>
      <c r="T79" s="118">
        <v>63</v>
      </c>
      <c r="U79" s="80">
        <v>12</v>
      </c>
      <c r="V79" s="80">
        <v>95</v>
      </c>
      <c r="W79" s="182">
        <v>40</v>
      </c>
      <c r="X79" s="436">
        <f t="shared" si="2"/>
        <v>296</v>
      </c>
    </row>
    <row r="80" spans="1:24" s="9" customFormat="1" ht="15" customHeight="1" x14ac:dyDescent="0.25">
      <c r="A80" s="324">
        <v>75</v>
      </c>
      <c r="B80" s="69" t="s">
        <v>75</v>
      </c>
      <c r="C80" s="372" t="s">
        <v>12</v>
      </c>
      <c r="D80" s="386">
        <v>2</v>
      </c>
      <c r="E80" s="361">
        <v>4</v>
      </c>
      <c r="F80" s="612">
        <v>4.34</v>
      </c>
      <c r="G80" s="386">
        <v>1</v>
      </c>
      <c r="H80" s="362">
        <v>4</v>
      </c>
      <c r="I80" s="312">
        <v>4.2300000000000004</v>
      </c>
      <c r="J80" s="106">
        <v>1</v>
      </c>
      <c r="K80" s="18">
        <v>4</v>
      </c>
      <c r="L80" s="108">
        <v>4.22</v>
      </c>
      <c r="M80" s="126">
        <v>3</v>
      </c>
      <c r="N80" s="66">
        <v>3.67</v>
      </c>
      <c r="O80" s="108">
        <v>3.79</v>
      </c>
      <c r="P80" s="127"/>
      <c r="Q80" s="67"/>
      <c r="R80" s="108">
        <v>4.25</v>
      </c>
      <c r="S80" s="365">
        <v>73</v>
      </c>
      <c r="T80" s="118">
        <v>76</v>
      </c>
      <c r="U80" s="80">
        <v>61</v>
      </c>
      <c r="V80" s="80">
        <v>49</v>
      </c>
      <c r="W80" s="182">
        <v>40</v>
      </c>
      <c r="X80" s="436">
        <f t="shared" si="2"/>
        <v>299</v>
      </c>
    </row>
    <row r="81" spans="1:24" s="9" customFormat="1" ht="15" customHeight="1" x14ac:dyDescent="0.25">
      <c r="A81" s="324">
        <v>76</v>
      </c>
      <c r="B81" s="69" t="s">
        <v>77</v>
      </c>
      <c r="C81" s="372" t="s">
        <v>34</v>
      </c>
      <c r="D81" s="374">
        <v>1</v>
      </c>
      <c r="E81" s="354">
        <v>3</v>
      </c>
      <c r="F81" s="612">
        <v>4.34</v>
      </c>
      <c r="G81" s="374">
        <v>5</v>
      </c>
      <c r="H81" s="354">
        <v>3.8</v>
      </c>
      <c r="I81" s="312">
        <v>4.2300000000000004</v>
      </c>
      <c r="J81" s="106">
        <v>3</v>
      </c>
      <c r="K81" s="18">
        <v>4</v>
      </c>
      <c r="L81" s="108">
        <v>4.22</v>
      </c>
      <c r="M81" s="424">
        <v>3</v>
      </c>
      <c r="N81" s="66">
        <v>4</v>
      </c>
      <c r="O81" s="108">
        <v>3.79</v>
      </c>
      <c r="P81" s="126"/>
      <c r="Q81" s="67"/>
      <c r="R81" s="108">
        <v>4.25</v>
      </c>
      <c r="S81" s="365">
        <v>101</v>
      </c>
      <c r="T81" s="118">
        <v>81</v>
      </c>
      <c r="U81" s="80">
        <v>55</v>
      </c>
      <c r="V81" s="80">
        <v>29</v>
      </c>
      <c r="W81" s="182">
        <v>40</v>
      </c>
      <c r="X81" s="436">
        <f t="shared" si="2"/>
        <v>306</v>
      </c>
    </row>
    <row r="82" spans="1:24" s="9" customFormat="1" ht="15" customHeight="1" x14ac:dyDescent="0.25">
      <c r="A82" s="324">
        <v>77</v>
      </c>
      <c r="B82" s="65" t="s">
        <v>76</v>
      </c>
      <c r="C82" s="397" t="s">
        <v>25</v>
      </c>
      <c r="D82" s="409">
        <v>1</v>
      </c>
      <c r="E82" s="376">
        <v>4</v>
      </c>
      <c r="F82" s="613">
        <v>4.34</v>
      </c>
      <c r="G82" s="374">
        <v>1</v>
      </c>
      <c r="H82" s="354">
        <v>3</v>
      </c>
      <c r="I82" s="313">
        <v>4.2300000000000004</v>
      </c>
      <c r="J82" s="106"/>
      <c r="K82" s="18"/>
      <c r="L82" s="108">
        <v>4.22</v>
      </c>
      <c r="M82" s="424">
        <v>1</v>
      </c>
      <c r="N82" s="66">
        <v>5</v>
      </c>
      <c r="O82" s="108">
        <v>3.79</v>
      </c>
      <c r="P82" s="126"/>
      <c r="Q82" s="67"/>
      <c r="R82" s="108">
        <v>4.25</v>
      </c>
      <c r="S82" s="365">
        <v>78</v>
      </c>
      <c r="T82" s="118">
        <v>95</v>
      </c>
      <c r="U82" s="80">
        <v>93</v>
      </c>
      <c r="V82" s="80">
        <v>1</v>
      </c>
      <c r="W82" s="182">
        <v>40</v>
      </c>
      <c r="X82" s="436">
        <f t="shared" si="2"/>
        <v>307</v>
      </c>
    </row>
    <row r="83" spans="1:24" s="9" customFormat="1" ht="15" customHeight="1" x14ac:dyDescent="0.25">
      <c r="A83" s="324">
        <v>78</v>
      </c>
      <c r="B83" s="69" t="s">
        <v>78</v>
      </c>
      <c r="C83" s="372" t="s">
        <v>40</v>
      </c>
      <c r="D83" s="646"/>
      <c r="E83" s="30"/>
      <c r="F83" s="612">
        <v>4.34</v>
      </c>
      <c r="G83" s="374">
        <v>2</v>
      </c>
      <c r="H83" s="354">
        <v>5</v>
      </c>
      <c r="I83" s="312">
        <v>4.2300000000000004</v>
      </c>
      <c r="J83" s="106">
        <v>2</v>
      </c>
      <c r="K83" s="18">
        <v>3</v>
      </c>
      <c r="L83" s="108">
        <v>4.22</v>
      </c>
      <c r="M83" s="419">
        <v>4</v>
      </c>
      <c r="N83" s="66">
        <v>3.25</v>
      </c>
      <c r="O83" s="108">
        <v>3.79</v>
      </c>
      <c r="P83" s="127"/>
      <c r="Q83" s="67"/>
      <c r="R83" s="108">
        <v>4.25</v>
      </c>
      <c r="S83" s="365">
        <v>105</v>
      </c>
      <c r="T83" s="118">
        <v>5</v>
      </c>
      <c r="U83" s="80">
        <v>87</v>
      </c>
      <c r="V83" s="80">
        <v>72</v>
      </c>
      <c r="W83" s="182">
        <v>40</v>
      </c>
      <c r="X83" s="436">
        <f t="shared" si="2"/>
        <v>309</v>
      </c>
    </row>
    <row r="84" spans="1:24" s="9" customFormat="1" ht="15" customHeight="1" x14ac:dyDescent="0.25">
      <c r="A84" s="324">
        <v>79</v>
      </c>
      <c r="B84" s="69" t="s">
        <v>79</v>
      </c>
      <c r="C84" s="397" t="s">
        <v>56</v>
      </c>
      <c r="D84" s="374">
        <v>4</v>
      </c>
      <c r="E84" s="354">
        <v>3.5</v>
      </c>
      <c r="F84" s="613">
        <v>4.34</v>
      </c>
      <c r="G84" s="374">
        <v>5</v>
      </c>
      <c r="H84" s="354">
        <v>4.2</v>
      </c>
      <c r="I84" s="313">
        <v>4.2300000000000004</v>
      </c>
      <c r="J84" s="106">
        <v>5</v>
      </c>
      <c r="K84" s="18">
        <v>3.8</v>
      </c>
      <c r="L84" s="108">
        <v>4.22</v>
      </c>
      <c r="M84" s="426">
        <v>5</v>
      </c>
      <c r="N84" s="66">
        <v>3.4</v>
      </c>
      <c r="O84" s="108">
        <v>3.79</v>
      </c>
      <c r="P84" s="126"/>
      <c r="Q84" s="67"/>
      <c r="R84" s="108">
        <v>4.25</v>
      </c>
      <c r="S84" s="365">
        <v>91</v>
      </c>
      <c r="T84" s="118">
        <v>47</v>
      </c>
      <c r="U84" s="80">
        <v>69</v>
      </c>
      <c r="V84" s="80">
        <v>63</v>
      </c>
      <c r="W84" s="182">
        <v>40</v>
      </c>
      <c r="X84" s="436">
        <f t="shared" si="2"/>
        <v>310</v>
      </c>
    </row>
    <row r="85" spans="1:24" s="9" customFormat="1" ht="15" customHeight="1" thickBot="1" x14ac:dyDescent="0.3">
      <c r="A85" s="326">
        <v>80</v>
      </c>
      <c r="B85" s="90" t="s">
        <v>80</v>
      </c>
      <c r="C85" s="381" t="s">
        <v>115</v>
      </c>
      <c r="D85" s="672"/>
      <c r="E85" s="32"/>
      <c r="F85" s="611">
        <v>4.34</v>
      </c>
      <c r="G85" s="375">
        <v>11</v>
      </c>
      <c r="H85" s="355">
        <v>4</v>
      </c>
      <c r="I85" s="317">
        <v>4.2300000000000004</v>
      </c>
      <c r="J85" s="113">
        <v>5</v>
      </c>
      <c r="K85" s="92">
        <v>4.2</v>
      </c>
      <c r="L85" s="114">
        <v>4.22</v>
      </c>
      <c r="M85" s="427">
        <v>8</v>
      </c>
      <c r="N85" s="93">
        <v>3.25</v>
      </c>
      <c r="O85" s="114">
        <v>3.79</v>
      </c>
      <c r="P85" s="133"/>
      <c r="Q85" s="94"/>
      <c r="R85" s="114">
        <v>4.25</v>
      </c>
      <c r="S85" s="370">
        <v>105</v>
      </c>
      <c r="T85" s="121">
        <v>60</v>
      </c>
      <c r="U85" s="95">
        <v>35</v>
      </c>
      <c r="V85" s="95">
        <v>71</v>
      </c>
      <c r="W85" s="442">
        <v>40</v>
      </c>
      <c r="X85" s="439">
        <f t="shared" si="2"/>
        <v>311</v>
      </c>
    </row>
    <row r="86" spans="1:24" s="9" customFormat="1" ht="15" customHeight="1" x14ac:dyDescent="0.25">
      <c r="A86" s="295">
        <v>81</v>
      </c>
      <c r="B86" s="77" t="s">
        <v>79</v>
      </c>
      <c r="C86" s="402" t="s">
        <v>61</v>
      </c>
      <c r="D86" s="408">
        <v>2</v>
      </c>
      <c r="E86" s="356">
        <v>4.5</v>
      </c>
      <c r="F86" s="619">
        <v>4.34</v>
      </c>
      <c r="G86" s="408">
        <v>1</v>
      </c>
      <c r="H86" s="356">
        <v>4</v>
      </c>
      <c r="I86" s="321">
        <v>4.2300000000000004</v>
      </c>
      <c r="J86" s="104">
        <v>1</v>
      </c>
      <c r="K86" s="63">
        <v>3</v>
      </c>
      <c r="L86" s="115">
        <v>4.22</v>
      </c>
      <c r="M86" s="430">
        <v>2</v>
      </c>
      <c r="N86" s="78">
        <v>3</v>
      </c>
      <c r="O86" s="115">
        <v>3.79</v>
      </c>
      <c r="P86" s="132"/>
      <c r="Q86" s="79"/>
      <c r="R86" s="115">
        <v>4.25</v>
      </c>
      <c r="S86" s="363">
        <v>30</v>
      </c>
      <c r="T86" s="122">
        <v>78</v>
      </c>
      <c r="U86" s="96">
        <v>91</v>
      </c>
      <c r="V86" s="96">
        <v>84</v>
      </c>
      <c r="W86" s="181">
        <v>40</v>
      </c>
      <c r="X86" s="440">
        <f t="shared" si="2"/>
        <v>323</v>
      </c>
    </row>
    <row r="87" spans="1:24" s="9" customFormat="1" ht="15" customHeight="1" x14ac:dyDescent="0.25">
      <c r="A87" s="324">
        <v>82</v>
      </c>
      <c r="B87" s="69" t="s">
        <v>79</v>
      </c>
      <c r="C87" s="397" t="s">
        <v>43</v>
      </c>
      <c r="D87" s="374">
        <v>9</v>
      </c>
      <c r="E87" s="354">
        <v>4.33</v>
      </c>
      <c r="F87" s="613">
        <v>4.34</v>
      </c>
      <c r="G87" s="374">
        <v>9</v>
      </c>
      <c r="H87" s="354">
        <v>3.8888888888888888</v>
      </c>
      <c r="I87" s="313">
        <v>4.2300000000000004</v>
      </c>
      <c r="J87" s="106">
        <v>5</v>
      </c>
      <c r="K87" s="18">
        <v>3.6</v>
      </c>
      <c r="L87" s="108">
        <v>4.22</v>
      </c>
      <c r="M87" s="424">
        <v>17</v>
      </c>
      <c r="N87" s="66">
        <v>2.82</v>
      </c>
      <c r="O87" s="108">
        <v>3.79</v>
      </c>
      <c r="P87" s="126">
        <v>1</v>
      </c>
      <c r="Q87" s="67">
        <v>3</v>
      </c>
      <c r="R87" s="108">
        <v>4.25</v>
      </c>
      <c r="S87" s="365">
        <v>45</v>
      </c>
      <c r="T87" s="118">
        <v>79</v>
      </c>
      <c r="U87" s="80">
        <v>73</v>
      </c>
      <c r="V87" s="80">
        <v>91</v>
      </c>
      <c r="W87" s="182">
        <v>37</v>
      </c>
      <c r="X87" s="436">
        <f t="shared" si="2"/>
        <v>325</v>
      </c>
    </row>
    <row r="88" spans="1:24" s="9" customFormat="1" ht="15" customHeight="1" x14ac:dyDescent="0.25">
      <c r="A88" s="324">
        <v>83</v>
      </c>
      <c r="B88" s="69" t="s">
        <v>79</v>
      </c>
      <c r="C88" s="397" t="s">
        <v>58</v>
      </c>
      <c r="D88" s="374">
        <v>2</v>
      </c>
      <c r="E88" s="354">
        <v>4</v>
      </c>
      <c r="F88" s="613">
        <v>4.34</v>
      </c>
      <c r="G88" s="374">
        <v>2</v>
      </c>
      <c r="H88" s="354">
        <v>2.5</v>
      </c>
      <c r="I88" s="313">
        <v>4.2300000000000004</v>
      </c>
      <c r="J88" s="106">
        <v>5</v>
      </c>
      <c r="K88" s="18">
        <v>3.8</v>
      </c>
      <c r="L88" s="108">
        <v>4.22</v>
      </c>
      <c r="M88" s="424">
        <v>3</v>
      </c>
      <c r="N88" s="66">
        <v>3.67</v>
      </c>
      <c r="O88" s="108">
        <v>3.79</v>
      </c>
      <c r="P88" s="126">
        <v>1</v>
      </c>
      <c r="Q88" s="67">
        <v>4</v>
      </c>
      <c r="R88" s="108">
        <v>4.25</v>
      </c>
      <c r="S88" s="365">
        <v>76</v>
      </c>
      <c r="T88" s="118">
        <v>101</v>
      </c>
      <c r="U88" s="80">
        <v>70</v>
      </c>
      <c r="V88" s="80">
        <v>50</v>
      </c>
      <c r="W88" s="182">
        <v>29</v>
      </c>
      <c r="X88" s="436">
        <f t="shared" si="2"/>
        <v>326</v>
      </c>
    </row>
    <row r="89" spans="1:24" s="9" customFormat="1" ht="15" customHeight="1" x14ac:dyDescent="0.25">
      <c r="A89" s="324">
        <v>84</v>
      </c>
      <c r="B89" s="69" t="s">
        <v>79</v>
      </c>
      <c r="C89" s="397" t="s">
        <v>42</v>
      </c>
      <c r="D89" s="374">
        <v>4</v>
      </c>
      <c r="E89" s="354">
        <v>4.5</v>
      </c>
      <c r="F89" s="613">
        <v>4.34</v>
      </c>
      <c r="G89" s="374">
        <v>1</v>
      </c>
      <c r="H89" s="354">
        <v>3</v>
      </c>
      <c r="I89" s="313">
        <v>4.2300000000000004</v>
      </c>
      <c r="J89" s="106"/>
      <c r="K89" s="18"/>
      <c r="L89" s="108">
        <v>4.22</v>
      </c>
      <c r="M89" s="424">
        <v>1</v>
      </c>
      <c r="N89" s="66">
        <v>2</v>
      </c>
      <c r="O89" s="108">
        <v>3.79</v>
      </c>
      <c r="P89" s="126">
        <v>1</v>
      </c>
      <c r="Q89" s="67">
        <v>5</v>
      </c>
      <c r="R89" s="108">
        <v>4.25</v>
      </c>
      <c r="S89" s="365">
        <v>25</v>
      </c>
      <c r="T89" s="118">
        <v>100</v>
      </c>
      <c r="U89" s="80">
        <v>93</v>
      </c>
      <c r="V89" s="80">
        <v>101</v>
      </c>
      <c r="W89" s="183">
        <v>9</v>
      </c>
      <c r="X89" s="436">
        <f t="shared" si="2"/>
        <v>328</v>
      </c>
    </row>
    <row r="90" spans="1:24" s="9" customFormat="1" ht="15" customHeight="1" x14ac:dyDescent="0.25">
      <c r="A90" s="324">
        <v>85</v>
      </c>
      <c r="B90" s="69" t="s">
        <v>79</v>
      </c>
      <c r="C90" s="397" t="s">
        <v>59</v>
      </c>
      <c r="D90" s="374">
        <v>1</v>
      </c>
      <c r="E90" s="354">
        <v>3</v>
      </c>
      <c r="F90" s="613">
        <v>4.34</v>
      </c>
      <c r="G90" s="374">
        <v>2</v>
      </c>
      <c r="H90" s="354">
        <v>5</v>
      </c>
      <c r="I90" s="313">
        <v>4.2300000000000004</v>
      </c>
      <c r="J90" s="106">
        <v>3</v>
      </c>
      <c r="K90" s="18">
        <v>3</v>
      </c>
      <c r="L90" s="108">
        <v>4.22</v>
      </c>
      <c r="M90" s="424">
        <v>8</v>
      </c>
      <c r="N90" s="66">
        <v>2.25</v>
      </c>
      <c r="O90" s="108">
        <v>3.79</v>
      </c>
      <c r="P90" s="126"/>
      <c r="Q90" s="67"/>
      <c r="R90" s="108">
        <v>4.25</v>
      </c>
      <c r="S90" s="365">
        <v>103</v>
      </c>
      <c r="T90" s="118">
        <v>6</v>
      </c>
      <c r="U90" s="80">
        <v>85</v>
      </c>
      <c r="V90" s="80">
        <v>100</v>
      </c>
      <c r="W90" s="182">
        <v>40</v>
      </c>
      <c r="X90" s="436">
        <f t="shared" si="2"/>
        <v>334</v>
      </c>
    </row>
    <row r="91" spans="1:24" s="9" customFormat="1" ht="15" customHeight="1" x14ac:dyDescent="0.25">
      <c r="A91" s="324">
        <v>86</v>
      </c>
      <c r="B91" s="65" t="s">
        <v>76</v>
      </c>
      <c r="C91" s="397" t="s">
        <v>23</v>
      </c>
      <c r="D91" s="648"/>
      <c r="E91" s="287"/>
      <c r="F91" s="613">
        <v>4.34</v>
      </c>
      <c r="G91" s="374">
        <v>1</v>
      </c>
      <c r="H91" s="354">
        <v>3</v>
      </c>
      <c r="I91" s="313">
        <v>4.2300000000000004</v>
      </c>
      <c r="J91" s="106">
        <v>2</v>
      </c>
      <c r="K91" s="18">
        <v>3</v>
      </c>
      <c r="L91" s="108">
        <v>4.22</v>
      </c>
      <c r="M91" s="424">
        <v>6</v>
      </c>
      <c r="N91" s="66">
        <v>4.33</v>
      </c>
      <c r="O91" s="108">
        <v>3.79</v>
      </c>
      <c r="P91" s="126"/>
      <c r="Q91" s="67"/>
      <c r="R91" s="108">
        <v>4.25</v>
      </c>
      <c r="S91" s="365">
        <v>105</v>
      </c>
      <c r="T91" s="118">
        <v>94</v>
      </c>
      <c r="U91" s="80">
        <v>86</v>
      </c>
      <c r="V91" s="80">
        <v>10</v>
      </c>
      <c r="W91" s="182">
        <v>40</v>
      </c>
      <c r="X91" s="436">
        <f t="shared" si="2"/>
        <v>335</v>
      </c>
    </row>
    <row r="92" spans="1:24" s="9" customFormat="1" ht="15" customHeight="1" x14ac:dyDescent="0.25">
      <c r="A92" s="324">
        <v>87</v>
      </c>
      <c r="B92" s="29" t="s">
        <v>77</v>
      </c>
      <c r="C92" s="372" t="s">
        <v>159</v>
      </c>
      <c r="D92" s="374">
        <v>1</v>
      </c>
      <c r="E92" s="354">
        <v>5</v>
      </c>
      <c r="F92" s="316">
        <v>4.34</v>
      </c>
      <c r="G92" s="126"/>
      <c r="H92" s="575"/>
      <c r="I92" s="316">
        <v>4.2300000000000004</v>
      </c>
      <c r="J92" s="106"/>
      <c r="K92" s="18"/>
      <c r="L92" s="108">
        <v>4.22</v>
      </c>
      <c r="M92" s="424"/>
      <c r="N92" s="66"/>
      <c r="O92" s="108">
        <v>3.79</v>
      </c>
      <c r="P92" s="127"/>
      <c r="Q92" s="67"/>
      <c r="R92" s="108">
        <v>4.25</v>
      </c>
      <c r="S92" s="365">
        <v>2</v>
      </c>
      <c r="T92" s="118">
        <v>102</v>
      </c>
      <c r="U92" s="80">
        <v>93</v>
      </c>
      <c r="V92" s="80">
        <v>103</v>
      </c>
      <c r="W92" s="182">
        <v>40</v>
      </c>
      <c r="X92" s="436">
        <f t="shared" si="2"/>
        <v>340</v>
      </c>
    </row>
    <row r="93" spans="1:24" s="9" customFormat="1" ht="15" customHeight="1" x14ac:dyDescent="0.25">
      <c r="A93" s="324">
        <v>88</v>
      </c>
      <c r="B93" s="65" t="s">
        <v>76</v>
      </c>
      <c r="C93" s="397" t="s">
        <v>26</v>
      </c>
      <c r="D93" s="374">
        <v>5</v>
      </c>
      <c r="E93" s="354">
        <v>3.8</v>
      </c>
      <c r="F93" s="613">
        <v>4.34</v>
      </c>
      <c r="G93" s="374">
        <v>1</v>
      </c>
      <c r="H93" s="354">
        <v>4</v>
      </c>
      <c r="I93" s="313">
        <v>4.2300000000000004</v>
      </c>
      <c r="J93" s="106">
        <v>4</v>
      </c>
      <c r="K93" s="18">
        <v>3.5</v>
      </c>
      <c r="L93" s="108">
        <v>4.22</v>
      </c>
      <c r="M93" s="424">
        <v>3</v>
      </c>
      <c r="N93" s="66">
        <v>3.33</v>
      </c>
      <c r="O93" s="108">
        <v>3.79</v>
      </c>
      <c r="P93" s="126"/>
      <c r="Q93" s="67"/>
      <c r="R93" s="108">
        <v>4.25</v>
      </c>
      <c r="S93" s="365">
        <v>87</v>
      </c>
      <c r="T93" s="118">
        <v>77</v>
      </c>
      <c r="U93" s="80">
        <v>76</v>
      </c>
      <c r="V93" s="80">
        <v>65</v>
      </c>
      <c r="W93" s="182">
        <v>40</v>
      </c>
      <c r="X93" s="436">
        <f t="shared" si="2"/>
        <v>345</v>
      </c>
    </row>
    <row r="94" spans="1:24" s="9" customFormat="1" ht="15" customHeight="1" x14ac:dyDescent="0.25">
      <c r="A94" s="324">
        <v>89</v>
      </c>
      <c r="B94" s="65" t="s">
        <v>78</v>
      </c>
      <c r="C94" s="100" t="s">
        <v>107</v>
      </c>
      <c r="D94" s="308"/>
      <c r="E94" s="43"/>
      <c r="F94" s="313">
        <v>4.34</v>
      </c>
      <c r="G94" s="421"/>
      <c r="H94" s="367"/>
      <c r="I94" s="313">
        <v>4.2300000000000004</v>
      </c>
      <c r="J94" s="106"/>
      <c r="K94" s="18"/>
      <c r="L94" s="108">
        <v>4.22</v>
      </c>
      <c r="M94" s="419">
        <v>3</v>
      </c>
      <c r="N94" s="66">
        <v>4.33</v>
      </c>
      <c r="O94" s="108">
        <v>3.79</v>
      </c>
      <c r="P94" s="127"/>
      <c r="Q94" s="67"/>
      <c r="R94" s="108">
        <v>4.25</v>
      </c>
      <c r="S94" s="365">
        <v>105</v>
      </c>
      <c r="T94" s="118">
        <v>102</v>
      </c>
      <c r="U94" s="80">
        <v>93</v>
      </c>
      <c r="V94" s="80">
        <v>12</v>
      </c>
      <c r="W94" s="182">
        <v>40</v>
      </c>
      <c r="X94" s="436">
        <f t="shared" si="2"/>
        <v>352</v>
      </c>
    </row>
    <row r="95" spans="1:24" s="9" customFormat="1" ht="15" customHeight="1" thickBot="1" x14ac:dyDescent="0.3">
      <c r="A95" s="325">
        <v>90</v>
      </c>
      <c r="B95" s="73" t="s">
        <v>76</v>
      </c>
      <c r="C95" s="101" t="s">
        <v>21</v>
      </c>
      <c r="D95" s="414">
        <v>4</v>
      </c>
      <c r="E95" s="378">
        <v>4.5</v>
      </c>
      <c r="F95" s="314">
        <v>4.34</v>
      </c>
      <c r="G95" s="309"/>
      <c r="H95" s="71"/>
      <c r="I95" s="314">
        <v>4.2300000000000004</v>
      </c>
      <c r="J95" s="109"/>
      <c r="K95" s="56"/>
      <c r="L95" s="110">
        <v>4.22</v>
      </c>
      <c r="M95" s="425">
        <v>2</v>
      </c>
      <c r="N95" s="75">
        <v>2.5</v>
      </c>
      <c r="O95" s="110">
        <v>3.79</v>
      </c>
      <c r="P95" s="128"/>
      <c r="Q95" s="76"/>
      <c r="R95" s="110">
        <v>4.25</v>
      </c>
      <c r="S95" s="366">
        <v>23</v>
      </c>
      <c r="T95" s="119">
        <v>102</v>
      </c>
      <c r="U95" s="83">
        <v>93</v>
      </c>
      <c r="V95" s="83">
        <v>97</v>
      </c>
      <c r="W95" s="189">
        <v>40</v>
      </c>
      <c r="X95" s="437">
        <f t="shared" si="2"/>
        <v>355</v>
      </c>
    </row>
    <row r="96" spans="1:24" s="9" customFormat="1" ht="15" customHeight="1" x14ac:dyDescent="0.25">
      <c r="A96" s="324">
        <v>91</v>
      </c>
      <c r="B96" s="84" t="s">
        <v>79</v>
      </c>
      <c r="C96" s="406" t="s">
        <v>60</v>
      </c>
      <c r="D96" s="408">
        <v>4</v>
      </c>
      <c r="E96" s="356">
        <v>4</v>
      </c>
      <c r="F96" s="619">
        <v>4.34</v>
      </c>
      <c r="G96" s="409">
        <v>2</v>
      </c>
      <c r="H96" s="376">
        <v>4</v>
      </c>
      <c r="I96" s="320">
        <v>4.2300000000000004</v>
      </c>
      <c r="J96" s="111">
        <v>3</v>
      </c>
      <c r="K96" s="85">
        <v>3.3333333333333335</v>
      </c>
      <c r="L96" s="112">
        <v>4.22</v>
      </c>
      <c r="M96" s="429">
        <v>1</v>
      </c>
      <c r="N96" s="86">
        <v>3</v>
      </c>
      <c r="O96" s="112">
        <v>3.79</v>
      </c>
      <c r="P96" s="129"/>
      <c r="Q96" s="87"/>
      <c r="R96" s="112">
        <v>4.25</v>
      </c>
      <c r="S96" s="364">
        <v>72</v>
      </c>
      <c r="T96" s="120">
        <v>73</v>
      </c>
      <c r="U96" s="88">
        <v>83</v>
      </c>
      <c r="V96" s="88">
        <v>89</v>
      </c>
      <c r="W96" s="443">
        <v>40</v>
      </c>
      <c r="X96" s="438">
        <f t="shared" si="2"/>
        <v>357</v>
      </c>
    </row>
    <row r="97" spans="1:24" s="9" customFormat="1" ht="15" customHeight="1" x14ac:dyDescent="0.25">
      <c r="A97" s="326">
        <v>92</v>
      </c>
      <c r="B97" s="65" t="s">
        <v>75</v>
      </c>
      <c r="C97" s="397" t="s">
        <v>14</v>
      </c>
      <c r="D97" s="374">
        <v>1</v>
      </c>
      <c r="E97" s="354">
        <v>4</v>
      </c>
      <c r="F97" s="613">
        <v>4.34</v>
      </c>
      <c r="G97" s="374">
        <v>1</v>
      </c>
      <c r="H97" s="354">
        <v>3</v>
      </c>
      <c r="I97" s="413">
        <v>4.2300000000000004</v>
      </c>
      <c r="J97" s="106">
        <v>1</v>
      </c>
      <c r="K97" s="18">
        <v>4</v>
      </c>
      <c r="L97" s="108">
        <v>4.22</v>
      </c>
      <c r="M97" s="126">
        <v>1</v>
      </c>
      <c r="N97" s="66">
        <v>3</v>
      </c>
      <c r="O97" s="108">
        <v>3.79</v>
      </c>
      <c r="P97" s="126"/>
      <c r="Q97" s="67"/>
      <c r="R97" s="108">
        <v>4.25</v>
      </c>
      <c r="S97" s="365">
        <v>77</v>
      </c>
      <c r="T97" s="118">
        <v>92</v>
      </c>
      <c r="U97" s="80">
        <v>62</v>
      </c>
      <c r="V97" s="80">
        <v>87</v>
      </c>
      <c r="W97" s="182">
        <v>40</v>
      </c>
      <c r="X97" s="436">
        <f t="shared" si="2"/>
        <v>358</v>
      </c>
    </row>
    <row r="98" spans="1:24" s="9" customFormat="1" ht="15" customHeight="1" x14ac:dyDescent="0.25">
      <c r="A98" s="250">
        <v>93</v>
      </c>
      <c r="B98" s="69" t="s">
        <v>79</v>
      </c>
      <c r="C98" s="397" t="s">
        <v>63</v>
      </c>
      <c r="D98" s="374">
        <v>8</v>
      </c>
      <c r="E98" s="354">
        <v>4</v>
      </c>
      <c r="F98" s="613">
        <v>4.34</v>
      </c>
      <c r="G98" s="374">
        <v>11</v>
      </c>
      <c r="H98" s="354">
        <v>3.3636363636363638</v>
      </c>
      <c r="I98" s="313">
        <v>4.2300000000000004</v>
      </c>
      <c r="J98" s="106">
        <v>2</v>
      </c>
      <c r="K98" s="18">
        <v>3.5</v>
      </c>
      <c r="L98" s="108">
        <v>4.22</v>
      </c>
      <c r="M98" s="424">
        <v>5</v>
      </c>
      <c r="N98" s="66">
        <v>2.6</v>
      </c>
      <c r="O98" s="108">
        <v>3.79</v>
      </c>
      <c r="P98" s="126">
        <v>1</v>
      </c>
      <c r="Q98" s="67">
        <v>4</v>
      </c>
      <c r="R98" s="108">
        <v>4.25</v>
      </c>
      <c r="S98" s="365">
        <v>64</v>
      </c>
      <c r="T98" s="118">
        <v>88</v>
      </c>
      <c r="U98" s="80">
        <v>80</v>
      </c>
      <c r="V98" s="80">
        <v>96</v>
      </c>
      <c r="W98" s="182">
        <v>30</v>
      </c>
      <c r="X98" s="436">
        <f t="shared" si="2"/>
        <v>358</v>
      </c>
    </row>
    <row r="99" spans="1:24" s="9" customFormat="1" ht="15" customHeight="1" x14ac:dyDescent="0.25">
      <c r="A99" s="324">
        <v>94</v>
      </c>
      <c r="B99" s="69" t="s">
        <v>76</v>
      </c>
      <c r="C99" s="397" t="s">
        <v>20</v>
      </c>
      <c r="D99" s="644"/>
      <c r="E99" s="16"/>
      <c r="F99" s="613">
        <v>4.34</v>
      </c>
      <c r="G99" s="374">
        <v>4</v>
      </c>
      <c r="H99" s="354">
        <v>4.25</v>
      </c>
      <c r="I99" s="316">
        <v>4.2300000000000004</v>
      </c>
      <c r="J99" s="106"/>
      <c r="K99" s="18"/>
      <c r="L99" s="108">
        <v>4.22</v>
      </c>
      <c r="M99" s="424">
        <v>2</v>
      </c>
      <c r="N99" s="66">
        <v>3</v>
      </c>
      <c r="O99" s="108">
        <v>3.79</v>
      </c>
      <c r="P99" s="126"/>
      <c r="Q99" s="67"/>
      <c r="R99" s="108">
        <v>4.25</v>
      </c>
      <c r="S99" s="365">
        <v>105</v>
      </c>
      <c r="T99" s="118">
        <v>42</v>
      </c>
      <c r="U99" s="80">
        <v>93</v>
      </c>
      <c r="V99" s="80">
        <v>79</v>
      </c>
      <c r="W99" s="182">
        <v>40</v>
      </c>
      <c r="X99" s="436">
        <f t="shared" si="2"/>
        <v>359</v>
      </c>
    </row>
    <row r="100" spans="1:24" s="9" customFormat="1" ht="15" customHeight="1" x14ac:dyDescent="0.25">
      <c r="A100" s="324">
        <v>95</v>
      </c>
      <c r="B100" s="69" t="s">
        <v>77</v>
      </c>
      <c r="C100" s="372" t="s">
        <v>100</v>
      </c>
      <c r="D100" s="374">
        <v>1</v>
      </c>
      <c r="E100" s="354">
        <v>3</v>
      </c>
      <c r="F100" s="612">
        <v>4.34</v>
      </c>
      <c r="G100" s="374">
        <v>3</v>
      </c>
      <c r="H100" s="354">
        <v>4</v>
      </c>
      <c r="I100" s="312">
        <v>4.2300000000000004</v>
      </c>
      <c r="J100" s="106">
        <v>1</v>
      </c>
      <c r="K100" s="18">
        <v>4</v>
      </c>
      <c r="L100" s="108">
        <v>4.22</v>
      </c>
      <c r="M100" s="424">
        <v>7</v>
      </c>
      <c r="N100" s="66">
        <v>2.86</v>
      </c>
      <c r="O100" s="108">
        <v>3.79</v>
      </c>
      <c r="P100" s="126"/>
      <c r="Q100" s="67"/>
      <c r="R100" s="108">
        <v>4.25</v>
      </c>
      <c r="S100" s="365">
        <v>102</v>
      </c>
      <c r="T100" s="118">
        <v>69</v>
      </c>
      <c r="U100" s="80">
        <v>64</v>
      </c>
      <c r="V100" s="80">
        <v>90</v>
      </c>
      <c r="W100" s="182">
        <v>40</v>
      </c>
      <c r="X100" s="436">
        <f t="shared" si="2"/>
        <v>365</v>
      </c>
    </row>
    <row r="101" spans="1:24" s="9" customFormat="1" ht="15" customHeight="1" x14ac:dyDescent="0.25">
      <c r="A101" s="324">
        <v>96</v>
      </c>
      <c r="B101" s="69" t="s">
        <v>79</v>
      </c>
      <c r="C101" s="397" t="s">
        <v>50</v>
      </c>
      <c r="D101" s="409">
        <v>1</v>
      </c>
      <c r="E101" s="376">
        <v>4</v>
      </c>
      <c r="F101" s="613">
        <v>4.34</v>
      </c>
      <c r="G101" s="374">
        <v>4</v>
      </c>
      <c r="H101" s="354">
        <v>3.5</v>
      </c>
      <c r="I101" s="313">
        <v>4.2300000000000004</v>
      </c>
      <c r="J101" s="106">
        <v>2</v>
      </c>
      <c r="K101" s="18">
        <v>3.5</v>
      </c>
      <c r="L101" s="108">
        <v>4.22</v>
      </c>
      <c r="M101" s="424">
        <v>2</v>
      </c>
      <c r="N101" s="66">
        <v>3</v>
      </c>
      <c r="O101" s="108">
        <v>3.79</v>
      </c>
      <c r="P101" s="126"/>
      <c r="Q101" s="67"/>
      <c r="R101" s="108">
        <v>4.25</v>
      </c>
      <c r="S101" s="365">
        <v>82</v>
      </c>
      <c r="T101" s="118">
        <v>85</v>
      </c>
      <c r="U101" s="80">
        <v>79</v>
      </c>
      <c r="V101" s="80">
        <v>82</v>
      </c>
      <c r="W101" s="182">
        <v>40</v>
      </c>
      <c r="X101" s="436">
        <f t="shared" si="2"/>
        <v>368</v>
      </c>
    </row>
    <row r="102" spans="1:24" s="9" customFormat="1" ht="15" customHeight="1" x14ac:dyDescent="0.25">
      <c r="A102" s="324">
        <v>97</v>
      </c>
      <c r="B102" s="69" t="s">
        <v>75</v>
      </c>
      <c r="C102" s="372" t="s">
        <v>93</v>
      </c>
      <c r="D102" s="374">
        <v>4</v>
      </c>
      <c r="E102" s="354">
        <v>4</v>
      </c>
      <c r="F102" s="612">
        <v>4.34</v>
      </c>
      <c r="G102" s="386">
        <v>2</v>
      </c>
      <c r="H102" s="362">
        <v>3.5</v>
      </c>
      <c r="I102" s="312">
        <v>4.2300000000000004</v>
      </c>
      <c r="J102" s="106">
        <v>1</v>
      </c>
      <c r="K102" s="18">
        <v>3</v>
      </c>
      <c r="L102" s="108">
        <v>4.22</v>
      </c>
      <c r="M102" s="424"/>
      <c r="N102" s="66"/>
      <c r="O102" s="108">
        <v>3.79</v>
      </c>
      <c r="P102" s="126">
        <v>1</v>
      </c>
      <c r="Q102" s="67">
        <v>4</v>
      </c>
      <c r="R102" s="108">
        <v>4.25</v>
      </c>
      <c r="S102" s="365">
        <v>69</v>
      </c>
      <c r="T102" s="118">
        <v>86</v>
      </c>
      <c r="U102" s="80">
        <v>88</v>
      </c>
      <c r="V102" s="80">
        <v>103</v>
      </c>
      <c r="W102" s="182">
        <v>26</v>
      </c>
      <c r="X102" s="436">
        <f t="shared" ref="X102:X133" si="3">W102+V102+U102+T102+S102</f>
        <v>372</v>
      </c>
    </row>
    <row r="103" spans="1:24" s="9" customFormat="1" ht="15" customHeight="1" x14ac:dyDescent="0.25">
      <c r="A103" s="324">
        <v>98</v>
      </c>
      <c r="B103" s="69" t="s">
        <v>77</v>
      </c>
      <c r="C103" s="99" t="s">
        <v>30</v>
      </c>
      <c r="D103" s="374">
        <v>1</v>
      </c>
      <c r="E103" s="354">
        <v>4</v>
      </c>
      <c r="F103" s="312">
        <v>4.34</v>
      </c>
      <c r="G103" s="307"/>
      <c r="H103" s="70"/>
      <c r="I103" s="312">
        <v>4.2300000000000004</v>
      </c>
      <c r="J103" s="106"/>
      <c r="K103" s="18"/>
      <c r="L103" s="108">
        <v>4.22</v>
      </c>
      <c r="M103" s="424">
        <v>2</v>
      </c>
      <c r="N103" s="66">
        <v>3.5</v>
      </c>
      <c r="O103" s="108">
        <v>3.79</v>
      </c>
      <c r="P103" s="126"/>
      <c r="Q103" s="67"/>
      <c r="R103" s="108">
        <v>4.25</v>
      </c>
      <c r="S103" s="365">
        <v>79</v>
      </c>
      <c r="T103" s="118">
        <v>102</v>
      </c>
      <c r="U103" s="80">
        <v>93</v>
      </c>
      <c r="V103" s="80">
        <v>58</v>
      </c>
      <c r="W103" s="182">
        <v>40</v>
      </c>
      <c r="X103" s="436">
        <f t="shared" si="3"/>
        <v>372</v>
      </c>
    </row>
    <row r="104" spans="1:24" s="9" customFormat="1" ht="15" customHeight="1" x14ac:dyDescent="0.25">
      <c r="A104" s="324">
        <v>99</v>
      </c>
      <c r="B104" s="69" t="s">
        <v>80</v>
      </c>
      <c r="C104" s="372" t="s">
        <v>157</v>
      </c>
      <c r="D104" s="409">
        <v>20</v>
      </c>
      <c r="E104" s="362">
        <v>3.95</v>
      </c>
      <c r="F104" s="612">
        <v>4.34</v>
      </c>
      <c r="G104" s="386">
        <v>18</v>
      </c>
      <c r="H104" s="362">
        <v>3.44</v>
      </c>
      <c r="I104" s="312">
        <v>4.2300000000000004</v>
      </c>
      <c r="J104" s="106">
        <v>5</v>
      </c>
      <c r="K104" s="18">
        <v>3.2</v>
      </c>
      <c r="L104" s="108">
        <v>4.22</v>
      </c>
      <c r="M104" s="424">
        <v>5</v>
      </c>
      <c r="N104" s="66">
        <v>3</v>
      </c>
      <c r="O104" s="108">
        <v>3.79</v>
      </c>
      <c r="P104" s="126"/>
      <c r="Q104" s="67"/>
      <c r="R104" s="108">
        <v>4.25</v>
      </c>
      <c r="S104" s="365">
        <v>85</v>
      </c>
      <c r="T104" s="118">
        <v>87</v>
      </c>
      <c r="U104" s="80">
        <v>84</v>
      </c>
      <c r="V104" s="80">
        <v>77</v>
      </c>
      <c r="W104" s="182">
        <v>40</v>
      </c>
      <c r="X104" s="436">
        <f t="shared" si="3"/>
        <v>373</v>
      </c>
    </row>
    <row r="105" spans="1:24" s="9" customFormat="1" ht="15" customHeight="1" thickBot="1" x14ac:dyDescent="0.3">
      <c r="A105" s="326">
        <v>100</v>
      </c>
      <c r="B105" s="90" t="s">
        <v>76</v>
      </c>
      <c r="C105" s="643" t="s">
        <v>19</v>
      </c>
      <c r="D105" s="309"/>
      <c r="E105" s="71"/>
      <c r="F105" s="314">
        <v>4.34</v>
      </c>
      <c r="G105" s="650"/>
      <c r="H105" s="91"/>
      <c r="I105" s="317">
        <v>4.2300000000000004</v>
      </c>
      <c r="J105" s="113"/>
      <c r="K105" s="92"/>
      <c r="L105" s="114">
        <v>4.22</v>
      </c>
      <c r="M105" s="427">
        <v>1</v>
      </c>
      <c r="N105" s="93">
        <v>4</v>
      </c>
      <c r="O105" s="114">
        <v>3.79</v>
      </c>
      <c r="P105" s="131"/>
      <c r="Q105" s="94"/>
      <c r="R105" s="114">
        <v>4.25</v>
      </c>
      <c r="S105" s="370">
        <v>105</v>
      </c>
      <c r="T105" s="121">
        <v>102</v>
      </c>
      <c r="U105" s="95">
        <v>93</v>
      </c>
      <c r="V105" s="95">
        <v>36</v>
      </c>
      <c r="W105" s="442">
        <v>40</v>
      </c>
      <c r="X105" s="439">
        <f t="shared" si="3"/>
        <v>376</v>
      </c>
    </row>
    <row r="106" spans="1:24" s="9" customFormat="1" ht="15" customHeight="1" x14ac:dyDescent="0.25">
      <c r="A106" s="295">
        <v>101</v>
      </c>
      <c r="B106" s="77" t="s">
        <v>75</v>
      </c>
      <c r="C106" s="624" t="s">
        <v>17</v>
      </c>
      <c r="D106" s="409">
        <v>2</v>
      </c>
      <c r="E106" s="376">
        <v>3.5</v>
      </c>
      <c r="F106" s="610">
        <v>4.34</v>
      </c>
      <c r="G106" s="408">
        <v>4</v>
      </c>
      <c r="H106" s="356">
        <v>4</v>
      </c>
      <c r="I106" s="318">
        <v>4.2300000000000004</v>
      </c>
      <c r="J106" s="104"/>
      <c r="K106" s="63"/>
      <c r="L106" s="115">
        <v>4.22</v>
      </c>
      <c r="M106" s="132">
        <v>1</v>
      </c>
      <c r="N106" s="78">
        <v>3</v>
      </c>
      <c r="O106" s="115">
        <v>3.79</v>
      </c>
      <c r="P106" s="132"/>
      <c r="Q106" s="79"/>
      <c r="R106" s="115">
        <v>4.25</v>
      </c>
      <c r="S106" s="363">
        <v>93</v>
      </c>
      <c r="T106" s="122">
        <v>67</v>
      </c>
      <c r="U106" s="96">
        <v>93</v>
      </c>
      <c r="V106" s="96">
        <v>88</v>
      </c>
      <c r="W106" s="181">
        <v>40</v>
      </c>
      <c r="X106" s="440">
        <f t="shared" si="3"/>
        <v>381</v>
      </c>
    </row>
    <row r="107" spans="1:24" s="9" customFormat="1" ht="15" customHeight="1" x14ac:dyDescent="0.25">
      <c r="A107" s="324">
        <v>102</v>
      </c>
      <c r="B107" s="69" t="s">
        <v>80</v>
      </c>
      <c r="C107" s="98" t="s">
        <v>113</v>
      </c>
      <c r="D107" s="374">
        <v>1</v>
      </c>
      <c r="E107" s="355">
        <v>4</v>
      </c>
      <c r="F107" s="311">
        <v>4.34</v>
      </c>
      <c r="G107" s="374">
        <v>2</v>
      </c>
      <c r="H107" s="354">
        <v>4</v>
      </c>
      <c r="I107" s="312">
        <v>4.2300000000000004</v>
      </c>
      <c r="J107" s="106"/>
      <c r="K107" s="18"/>
      <c r="L107" s="108">
        <v>4.22</v>
      </c>
      <c r="M107" s="424">
        <v>7</v>
      </c>
      <c r="N107" s="66">
        <v>2.71</v>
      </c>
      <c r="O107" s="108">
        <v>3.79</v>
      </c>
      <c r="P107" s="127"/>
      <c r="Q107" s="67"/>
      <c r="R107" s="108">
        <v>4.25</v>
      </c>
      <c r="S107" s="365">
        <v>84</v>
      </c>
      <c r="T107" s="118">
        <v>74</v>
      </c>
      <c r="U107" s="80">
        <v>93</v>
      </c>
      <c r="V107" s="80">
        <v>94</v>
      </c>
      <c r="W107" s="182">
        <v>40</v>
      </c>
      <c r="X107" s="436">
        <f t="shared" si="3"/>
        <v>385</v>
      </c>
    </row>
    <row r="108" spans="1:24" s="9" customFormat="1" ht="15" customHeight="1" x14ac:dyDescent="0.25">
      <c r="A108" s="324">
        <v>103</v>
      </c>
      <c r="B108" s="69" t="s">
        <v>77</v>
      </c>
      <c r="C108" s="99" t="s">
        <v>99</v>
      </c>
      <c r="D108" s="374">
        <v>1</v>
      </c>
      <c r="E108" s="354">
        <v>4</v>
      </c>
      <c r="F108" s="312">
        <v>4.34</v>
      </c>
      <c r="G108" s="307"/>
      <c r="H108" s="70"/>
      <c r="I108" s="312">
        <v>4.2300000000000004</v>
      </c>
      <c r="J108" s="106">
        <v>1</v>
      </c>
      <c r="K108" s="18">
        <v>4</v>
      </c>
      <c r="L108" s="108">
        <v>4.22</v>
      </c>
      <c r="M108" s="424"/>
      <c r="N108" s="66"/>
      <c r="O108" s="108">
        <v>3.79</v>
      </c>
      <c r="P108" s="126"/>
      <c r="Q108" s="67"/>
      <c r="R108" s="108">
        <v>4.25</v>
      </c>
      <c r="S108" s="365">
        <v>80</v>
      </c>
      <c r="T108" s="118">
        <v>102</v>
      </c>
      <c r="U108" s="80">
        <v>63</v>
      </c>
      <c r="V108" s="80">
        <v>103</v>
      </c>
      <c r="W108" s="182">
        <v>40</v>
      </c>
      <c r="X108" s="436">
        <f t="shared" si="3"/>
        <v>388</v>
      </c>
    </row>
    <row r="109" spans="1:24" s="9" customFormat="1" ht="15" customHeight="1" x14ac:dyDescent="0.25">
      <c r="A109" s="324">
        <v>104</v>
      </c>
      <c r="B109" s="34" t="s">
        <v>76</v>
      </c>
      <c r="C109" s="397" t="s">
        <v>158</v>
      </c>
      <c r="D109" s="374">
        <v>4</v>
      </c>
      <c r="E109" s="376">
        <v>4.25</v>
      </c>
      <c r="F109" s="316">
        <v>4.34</v>
      </c>
      <c r="G109" s="126"/>
      <c r="H109" s="575"/>
      <c r="I109" s="316">
        <v>4.2300000000000004</v>
      </c>
      <c r="J109" s="106"/>
      <c r="K109" s="18"/>
      <c r="L109" s="108">
        <v>4.22</v>
      </c>
      <c r="M109" s="424"/>
      <c r="N109" s="66"/>
      <c r="O109" s="108">
        <v>3.79</v>
      </c>
      <c r="P109" s="127"/>
      <c r="Q109" s="67"/>
      <c r="R109" s="108">
        <v>4.25</v>
      </c>
      <c r="S109" s="365">
        <v>51</v>
      </c>
      <c r="T109" s="118">
        <v>102</v>
      </c>
      <c r="U109" s="80">
        <v>93</v>
      </c>
      <c r="V109" s="80">
        <v>103</v>
      </c>
      <c r="W109" s="182">
        <v>40</v>
      </c>
      <c r="X109" s="436">
        <f t="shared" si="3"/>
        <v>389</v>
      </c>
    </row>
    <row r="110" spans="1:24" s="9" customFormat="1" ht="15" customHeight="1" x14ac:dyDescent="0.25">
      <c r="A110" s="324">
        <v>105</v>
      </c>
      <c r="B110" s="69" t="s">
        <v>77</v>
      </c>
      <c r="C110" s="407" t="s">
        <v>152</v>
      </c>
      <c r="D110" s="374">
        <v>2</v>
      </c>
      <c r="E110" s="354">
        <v>3.5</v>
      </c>
      <c r="F110" s="623">
        <v>4.34</v>
      </c>
      <c r="G110" s="418">
        <v>1</v>
      </c>
      <c r="H110" s="369">
        <v>3</v>
      </c>
      <c r="I110" s="312">
        <v>4.2300000000000004</v>
      </c>
      <c r="J110" s="106"/>
      <c r="K110" s="18"/>
      <c r="L110" s="108">
        <v>4.22</v>
      </c>
      <c r="M110" s="424">
        <v>3</v>
      </c>
      <c r="N110" s="66">
        <v>3.33</v>
      </c>
      <c r="O110" s="108">
        <v>3.79</v>
      </c>
      <c r="P110" s="126"/>
      <c r="Q110" s="67"/>
      <c r="R110" s="108">
        <v>4.25</v>
      </c>
      <c r="S110" s="365">
        <v>95</v>
      </c>
      <c r="T110" s="118">
        <v>97</v>
      </c>
      <c r="U110" s="80">
        <v>93</v>
      </c>
      <c r="V110" s="80">
        <v>66</v>
      </c>
      <c r="W110" s="182">
        <v>40</v>
      </c>
      <c r="X110" s="436">
        <f t="shared" si="3"/>
        <v>391</v>
      </c>
    </row>
    <row r="111" spans="1:24" s="9" customFormat="1" ht="15" customHeight="1" x14ac:dyDescent="0.25">
      <c r="A111" s="324">
        <v>106</v>
      </c>
      <c r="B111" s="65" t="s">
        <v>76</v>
      </c>
      <c r="C111" s="397" t="s">
        <v>128</v>
      </c>
      <c r="D111" s="374">
        <v>2</v>
      </c>
      <c r="E111" s="354">
        <v>4</v>
      </c>
      <c r="F111" s="613">
        <v>4.34</v>
      </c>
      <c r="G111" s="374">
        <v>1</v>
      </c>
      <c r="H111" s="354">
        <v>3</v>
      </c>
      <c r="I111" s="313">
        <v>4.2300000000000004</v>
      </c>
      <c r="J111" s="106"/>
      <c r="K111" s="18"/>
      <c r="L111" s="108">
        <v>4.22</v>
      </c>
      <c r="M111" s="424"/>
      <c r="N111" s="66"/>
      <c r="O111" s="108">
        <v>3.79</v>
      </c>
      <c r="P111" s="126"/>
      <c r="Q111" s="67"/>
      <c r="R111" s="108">
        <v>4.25</v>
      </c>
      <c r="S111" s="365">
        <v>74</v>
      </c>
      <c r="T111" s="118">
        <v>93</v>
      </c>
      <c r="U111" s="80">
        <v>93</v>
      </c>
      <c r="V111" s="80">
        <v>103</v>
      </c>
      <c r="W111" s="182">
        <v>40</v>
      </c>
      <c r="X111" s="436">
        <f t="shared" si="3"/>
        <v>403</v>
      </c>
    </row>
    <row r="112" spans="1:24" s="9" customFormat="1" ht="15" customHeight="1" x14ac:dyDescent="0.25">
      <c r="A112" s="324">
        <v>107</v>
      </c>
      <c r="B112" s="38" t="s">
        <v>79</v>
      </c>
      <c r="C112" s="98" t="s">
        <v>160</v>
      </c>
      <c r="D112" s="645">
        <v>5</v>
      </c>
      <c r="E112" s="376">
        <v>4</v>
      </c>
      <c r="F112" s="316">
        <v>4.34</v>
      </c>
      <c r="G112" s="126"/>
      <c r="H112" s="575"/>
      <c r="I112" s="316">
        <v>4.2300000000000004</v>
      </c>
      <c r="J112" s="106"/>
      <c r="K112" s="18"/>
      <c r="L112" s="108">
        <v>4.22</v>
      </c>
      <c r="M112" s="424"/>
      <c r="N112" s="66"/>
      <c r="O112" s="108">
        <v>3.79</v>
      </c>
      <c r="P112" s="127"/>
      <c r="Q112" s="67"/>
      <c r="R112" s="108">
        <v>4.25</v>
      </c>
      <c r="S112" s="365">
        <v>66</v>
      </c>
      <c r="T112" s="118">
        <v>102</v>
      </c>
      <c r="U112" s="80">
        <v>93</v>
      </c>
      <c r="V112" s="80">
        <v>103</v>
      </c>
      <c r="W112" s="182">
        <v>40</v>
      </c>
      <c r="X112" s="436">
        <f t="shared" si="3"/>
        <v>404</v>
      </c>
    </row>
    <row r="113" spans="1:24" s="9" customFormat="1" ht="15" customHeight="1" x14ac:dyDescent="0.25">
      <c r="A113" s="324">
        <v>108</v>
      </c>
      <c r="B113" s="69" t="s">
        <v>77</v>
      </c>
      <c r="C113" s="372" t="s">
        <v>33</v>
      </c>
      <c r="D113" s="661"/>
      <c r="E113" s="30"/>
      <c r="F113" s="612">
        <v>4.34</v>
      </c>
      <c r="G113" s="374">
        <v>1</v>
      </c>
      <c r="H113" s="354">
        <v>3</v>
      </c>
      <c r="I113" s="312">
        <v>4.2300000000000004</v>
      </c>
      <c r="J113" s="106">
        <v>1</v>
      </c>
      <c r="K113" s="18">
        <v>3</v>
      </c>
      <c r="L113" s="108">
        <v>4.22</v>
      </c>
      <c r="M113" s="424">
        <v>3</v>
      </c>
      <c r="N113" s="66">
        <v>3</v>
      </c>
      <c r="O113" s="108">
        <v>3.79</v>
      </c>
      <c r="P113" s="126"/>
      <c r="Q113" s="67"/>
      <c r="R113" s="108">
        <v>4.25</v>
      </c>
      <c r="S113" s="365">
        <v>105</v>
      </c>
      <c r="T113" s="118">
        <v>96</v>
      </c>
      <c r="U113" s="80">
        <v>89</v>
      </c>
      <c r="V113" s="80">
        <v>78</v>
      </c>
      <c r="W113" s="182">
        <v>40</v>
      </c>
      <c r="X113" s="436">
        <f t="shared" si="3"/>
        <v>408</v>
      </c>
    </row>
    <row r="114" spans="1:24" s="9" customFormat="1" ht="15" customHeight="1" x14ac:dyDescent="0.25">
      <c r="A114" s="324">
        <v>109</v>
      </c>
      <c r="B114" s="69" t="s">
        <v>80</v>
      </c>
      <c r="C114" s="99" t="s">
        <v>116</v>
      </c>
      <c r="D114" s="374">
        <v>1</v>
      </c>
      <c r="E114" s="354">
        <v>3</v>
      </c>
      <c r="F114" s="312">
        <v>4.34</v>
      </c>
      <c r="G114" s="419"/>
      <c r="H114" s="180"/>
      <c r="I114" s="312">
        <v>4.2300000000000004</v>
      </c>
      <c r="J114" s="106">
        <v>2</v>
      </c>
      <c r="K114" s="18">
        <v>4</v>
      </c>
      <c r="L114" s="108">
        <v>4.22</v>
      </c>
      <c r="M114" s="424"/>
      <c r="N114" s="66"/>
      <c r="O114" s="108">
        <v>3.79</v>
      </c>
      <c r="P114" s="127"/>
      <c r="Q114" s="67"/>
      <c r="R114" s="108">
        <v>4.25</v>
      </c>
      <c r="S114" s="365">
        <v>104</v>
      </c>
      <c r="T114" s="118">
        <v>102</v>
      </c>
      <c r="U114" s="80">
        <v>59</v>
      </c>
      <c r="V114" s="80">
        <v>103</v>
      </c>
      <c r="W114" s="182">
        <v>40</v>
      </c>
      <c r="X114" s="436">
        <f t="shared" si="3"/>
        <v>408</v>
      </c>
    </row>
    <row r="115" spans="1:24" s="9" customFormat="1" ht="15" customHeight="1" thickBot="1" x14ac:dyDescent="0.3">
      <c r="A115" s="325">
        <v>110</v>
      </c>
      <c r="B115" s="73" t="s">
        <v>79</v>
      </c>
      <c r="C115" s="401" t="s">
        <v>52</v>
      </c>
      <c r="D115" s="647"/>
      <c r="E115" s="378"/>
      <c r="F115" s="617">
        <v>4.34</v>
      </c>
      <c r="G115" s="414">
        <v>4</v>
      </c>
      <c r="H115" s="378">
        <v>3.25</v>
      </c>
      <c r="I115" s="415">
        <v>4.2300000000000004</v>
      </c>
      <c r="J115" s="109">
        <v>5</v>
      </c>
      <c r="K115" s="56">
        <v>3.6</v>
      </c>
      <c r="L115" s="110">
        <v>4.22</v>
      </c>
      <c r="M115" s="425">
        <v>2</v>
      </c>
      <c r="N115" s="75">
        <v>2.5</v>
      </c>
      <c r="O115" s="110">
        <v>3.79</v>
      </c>
      <c r="P115" s="128"/>
      <c r="Q115" s="76"/>
      <c r="R115" s="110">
        <v>4.25</v>
      </c>
      <c r="S115" s="366">
        <v>105</v>
      </c>
      <c r="T115" s="119">
        <v>91</v>
      </c>
      <c r="U115" s="83">
        <v>74</v>
      </c>
      <c r="V115" s="83">
        <v>99</v>
      </c>
      <c r="W115" s="189">
        <v>40</v>
      </c>
      <c r="X115" s="437">
        <f t="shared" si="3"/>
        <v>409</v>
      </c>
    </row>
    <row r="116" spans="1:24" s="9" customFormat="1" ht="15" customHeight="1" x14ac:dyDescent="0.25">
      <c r="A116" s="295">
        <v>111</v>
      </c>
      <c r="B116" s="77" t="s">
        <v>75</v>
      </c>
      <c r="C116" s="657" t="s">
        <v>11</v>
      </c>
      <c r="D116" s="671">
        <v>2</v>
      </c>
      <c r="E116" s="654">
        <v>3.5</v>
      </c>
      <c r="F116" s="318">
        <v>4.34</v>
      </c>
      <c r="G116" s="659"/>
      <c r="H116" s="72"/>
      <c r="I116" s="318">
        <v>4.2300000000000004</v>
      </c>
      <c r="J116" s="104"/>
      <c r="K116" s="63"/>
      <c r="L116" s="115">
        <v>4.22</v>
      </c>
      <c r="M116" s="132">
        <v>1</v>
      </c>
      <c r="N116" s="78">
        <v>3</v>
      </c>
      <c r="O116" s="115">
        <v>3.79</v>
      </c>
      <c r="P116" s="136"/>
      <c r="Q116" s="79"/>
      <c r="R116" s="115">
        <v>4.25</v>
      </c>
      <c r="S116" s="363">
        <v>92</v>
      </c>
      <c r="T116" s="122">
        <v>102</v>
      </c>
      <c r="U116" s="96">
        <v>93</v>
      </c>
      <c r="V116" s="96">
        <v>85</v>
      </c>
      <c r="W116" s="181">
        <v>40</v>
      </c>
      <c r="X116" s="602">
        <f t="shared" si="3"/>
        <v>412</v>
      </c>
    </row>
    <row r="117" spans="1:24" s="9" customFormat="1" ht="15" customHeight="1" x14ac:dyDescent="0.25">
      <c r="A117" s="324">
        <v>112</v>
      </c>
      <c r="B117" s="42" t="s">
        <v>76</v>
      </c>
      <c r="C117" s="397" t="s">
        <v>151</v>
      </c>
      <c r="D117" s="374">
        <v>2</v>
      </c>
      <c r="E117" s="354">
        <v>3.5</v>
      </c>
      <c r="F117" s="613">
        <v>4.34</v>
      </c>
      <c r="G117" s="374">
        <v>3</v>
      </c>
      <c r="H117" s="354">
        <v>3.3333333333333335</v>
      </c>
      <c r="I117" s="313">
        <v>4.2300000000000004</v>
      </c>
      <c r="J117" s="106"/>
      <c r="K117" s="18"/>
      <c r="L117" s="108">
        <v>4.22</v>
      </c>
      <c r="M117" s="424"/>
      <c r="N117" s="66"/>
      <c r="O117" s="108">
        <v>3.79</v>
      </c>
      <c r="P117" s="126"/>
      <c r="Q117" s="67"/>
      <c r="R117" s="108">
        <v>4.25</v>
      </c>
      <c r="S117" s="365">
        <v>94</v>
      </c>
      <c r="T117" s="118">
        <v>90</v>
      </c>
      <c r="U117" s="80">
        <v>93</v>
      </c>
      <c r="V117" s="80">
        <v>103</v>
      </c>
      <c r="W117" s="182">
        <v>40</v>
      </c>
      <c r="X117" s="603">
        <f t="shared" si="3"/>
        <v>420</v>
      </c>
    </row>
    <row r="118" spans="1:24" s="9" customFormat="1" ht="15" customHeight="1" x14ac:dyDescent="0.25">
      <c r="A118" s="596">
        <v>113</v>
      </c>
      <c r="B118" s="97" t="s">
        <v>75</v>
      </c>
      <c r="C118" s="660" t="s">
        <v>13</v>
      </c>
      <c r="D118" s="308"/>
      <c r="E118" s="43"/>
      <c r="F118" s="663">
        <v>4.34</v>
      </c>
      <c r="G118" s="673"/>
      <c r="H118" s="674"/>
      <c r="I118" s="656">
        <v>4.2300000000000004</v>
      </c>
      <c r="J118" s="113"/>
      <c r="K118" s="92"/>
      <c r="L118" s="114">
        <v>4.22</v>
      </c>
      <c r="M118" s="131">
        <v>1</v>
      </c>
      <c r="N118" s="93">
        <v>3</v>
      </c>
      <c r="O118" s="114">
        <v>3.79</v>
      </c>
      <c r="P118" s="133"/>
      <c r="Q118" s="94"/>
      <c r="R118" s="114">
        <v>4.25</v>
      </c>
      <c r="S118" s="370">
        <v>105</v>
      </c>
      <c r="T118" s="121">
        <v>102</v>
      </c>
      <c r="U118" s="95">
        <v>93</v>
      </c>
      <c r="V118" s="95">
        <v>86</v>
      </c>
      <c r="W118" s="442">
        <v>40</v>
      </c>
      <c r="X118" s="604">
        <f t="shared" si="3"/>
        <v>426</v>
      </c>
    </row>
    <row r="119" spans="1:24" s="9" customFormat="1" ht="15" customHeight="1" x14ac:dyDescent="0.25">
      <c r="A119" s="606">
        <v>114</v>
      </c>
      <c r="B119" s="65" t="s">
        <v>76</v>
      </c>
      <c r="C119" s="100" t="s">
        <v>22</v>
      </c>
      <c r="D119" s="409">
        <v>3</v>
      </c>
      <c r="E119" s="376">
        <v>3.33</v>
      </c>
      <c r="F119" s="313">
        <v>4.34</v>
      </c>
      <c r="G119" s="308"/>
      <c r="H119" s="43"/>
      <c r="I119" s="413">
        <v>4.2300000000000004</v>
      </c>
      <c r="J119" s="106"/>
      <c r="K119" s="18"/>
      <c r="L119" s="108">
        <v>4.22</v>
      </c>
      <c r="M119" s="424">
        <v>2</v>
      </c>
      <c r="N119" s="66">
        <v>2.5</v>
      </c>
      <c r="O119" s="108">
        <v>3.79</v>
      </c>
      <c r="P119" s="126"/>
      <c r="Q119" s="67"/>
      <c r="R119" s="108">
        <v>4.25</v>
      </c>
      <c r="S119" s="365">
        <v>98</v>
      </c>
      <c r="T119" s="118">
        <v>102</v>
      </c>
      <c r="U119" s="80">
        <v>93</v>
      </c>
      <c r="V119" s="80">
        <v>98</v>
      </c>
      <c r="W119" s="182">
        <v>40</v>
      </c>
      <c r="X119" s="603">
        <f t="shared" si="3"/>
        <v>431</v>
      </c>
    </row>
    <row r="120" spans="1:24" s="9" customFormat="1" ht="15" customHeight="1" x14ac:dyDescent="0.25">
      <c r="A120" s="606">
        <v>115</v>
      </c>
      <c r="B120" s="69" t="s">
        <v>79</v>
      </c>
      <c r="C120" s="100" t="s">
        <v>44</v>
      </c>
      <c r="D120" s="374">
        <v>2</v>
      </c>
      <c r="E120" s="354">
        <v>3.5</v>
      </c>
      <c r="F120" s="313">
        <v>4.34</v>
      </c>
      <c r="G120" s="421"/>
      <c r="H120" s="367"/>
      <c r="I120" s="413">
        <v>4.2300000000000004</v>
      </c>
      <c r="J120" s="106">
        <v>1</v>
      </c>
      <c r="K120" s="18">
        <v>3</v>
      </c>
      <c r="L120" s="108">
        <v>4.22</v>
      </c>
      <c r="M120" s="424"/>
      <c r="N120" s="66"/>
      <c r="O120" s="108">
        <v>3.79</v>
      </c>
      <c r="P120" s="126"/>
      <c r="Q120" s="67"/>
      <c r="R120" s="108">
        <v>4.25</v>
      </c>
      <c r="S120" s="365">
        <v>96</v>
      </c>
      <c r="T120" s="118">
        <v>102</v>
      </c>
      <c r="U120" s="80">
        <v>90</v>
      </c>
      <c r="V120" s="80">
        <v>103</v>
      </c>
      <c r="W120" s="182">
        <v>40</v>
      </c>
      <c r="X120" s="603">
        <f t="shared" si="3"/>
        <v>431</v>
      </c>
    </row>
    <row r="121" spans="1:24" s="9" customFormat="1" ht="15" customHeight="1" thickBot="1" x14ac:dyDescent="0.3">
      <c r="A121" s="379">
        <v>116</v>
      </c>
      <c r="B121" s="642" t="s">
        <v>80</v>
      </c>
      <c r="C121" s="607" t="s">
        <v>154</v>
      </c>
      <c r="D121" s="608"/>
      <c r="E121" s="74"/>
      <c r="F121" s="630">
        <v>4.34</v>
      </c>
      <c r="G121" s="128"/>
      <c r="H121" s="598"/>
      <c r="I121" s="110">
        <v>4.2300000000000004</v>
      </c>
      <c r="J121" s="109"/>
      <c r="K121" s="56"/>
      <c r="L121" s="110">
        <v>4.22</v>
      </c>
      <c r="M121" s="425">
        <v>1</v>
      </c>
      <c r="N121" s="75">
        <v>2</v>
      </c>
      <c r="O121" s="110">
        <v>3.79</v>
      </c>
      <c r="P121" s="134"/>
      <c r="Q121" s="76"/>
      <c r="R121" s="110">
        <v>4.25</v>
      </c>
      <c r="S121" s="366">
        <v>105</v>
      </c>
      <c r="T121" s="119">
        <v>102</v>
      </c>
      <c r="U121" s="83">
        <v>93</v>
      </c>
      <c r="V121" s="83">
        <v>102</v>
      </c>
      <c r="W121" s="189">
        <v>40</v>
      </c>
      <c r="X121" s="605">
        <f t="shared" si="3"/>
        <v>442</v>
      </c>
    </row>
    <row r="122" spans="1:24" x14ac:dyDescent="0.25">
      <c r="C122" s="47" t="s">
        <v>117</v>
      </c>
      <c r="D122" s="47"/>
      <c r="E122" s="368">
        <f>AVERAGE(E6:E121)</f>
        <v>4.161826923076922</v>
      </c>
      <c r="F122" s="47"/>
      <c r="G122" s="47"/>
      <c r="H122" s="368">
        <f>AVERAGE(H6:H121)</f>
        <v>4.0983184139709872</v>
      </c>
      <c r="I122" s="47"/>
      <c r="J122" s="9"/>
      <c r="K122" s="60">
        <f>AVERAGE(K6:K121)</f>
        <v>4.0405647837141245</v>
      </c>
      <c r="L122" s="137"/>
      <c r="M122" s="137"/>
      <c r="N122" s="60">
        <f>AVERAGE(N6:N121)</f>
        <v>3.5768627450980395</v>
      </c>
      <c r="O122" s="137"/>
      <c r="P122" s="137"/>
      <c r="Q122" s="139">
        <f>AVERAGE(Q6:Q121)</f>
        <v>4.1461538461538456</v>
      </c>
      <c r="R122" s="9"/>
      <c r="S122" s="9"/>
      <c r="T122" s="9"/>
    </row>
    <row r="123" spans="1:24" x14ac:dyDescent="0.25">
      <c r="C123" s="48" t="s">
        <v>118</v>
      </c>
      <c r="D123" s="48"/>
      <c r="E123" s="675">
        <v>4.34</v>
      </c>
      <c r="F123" s="48"/>
      <c r="G123" s="48"/>
      <c r="H123" s="323">
        <v>4.2300000000000004</v>
      </c>
      <c r="I123" s="48"/>
      <c r="J123" s="46"/>
      <c r="K123" s="138">
        <v>4.22</v>
      </c>
      <c r="L123" s="46"/>
      <c r="M123" s="46"/>
      <c r="N123" s="138">
        <v>3.79</v>
      </c>
      <c r="O123" s="46"/>
      <c r="P123" s="46"/>
      <c r="Q123" s="138">
        <v>4.25</v>
      </c>
      <c r="R123" s="46"/>
      <c r="S123" s="46"/>
      <c r="T123" s="46"/>
    </row>
  </sheetData>
  <mergeCells count="10">
    <mergeCell ref="X4:X5"/>
    <mergeCell ref="J4:L4"/>
    <mergeCell ref="M4:O4"/>
    <mergeCell ref="P4:R4"/>
    <mergeCell ref="A4:A5"/>
    <mergeCell ref="B4:B5"/>
    <mergeCell ref="C4:C5"/>
    <mergeCell ref="G4:I4"/>
    <mergeCell ref="D4:F4"/>
    <mergeCell ref="S4:W4"/>
  </mergeCells>
  <conditionalFormatting sqref="H6:H123">
    <cfRule type="containsBlanks" dxfId="39" priority="545" stopIfTrue="1">
      <formula>LEN(TRIM(H6))=0</formula>
    </cfRule>
    <cfRule type="cellIs" dxfId="38" priority="546" stopIfTrue="1" operator="equal">
      <formula>$H$122</formula>
    </cfRule>
    <cfRule type="cellIs" dxfId="37" priority="547" stopIfTrue="1" operator="lessThan">
      <formula>3.5</formula>
    </cfRule>
    <cfRule type="cellIs" dxfId="36" priority="548" stopIfTrue="1" operator="between">
      <formula>$H$122</formula>
      <formula>3.5</formula>
    </cfRule>
    <cfRule type="cellIs" dxfId="35" priority="549" stopIfTrue="1" operator="between">
      <formula>4.499</formula>
      <formula>$H$122</formula>
    </cfRule>
    <cfRule type="cellIs" dxfId="34" priority="550" stopIfTrue="1" operator="greaterThanOrEqual">
      <formula>4.5</formula>
    </cfRule>
  </conditionalFormatting>
  <conditionalFormatting sqref="K6:K123">
    <cfRule type="cellIs" dxfId="33" priority="557" stopIfTrue="1" operator="between">
      <formula>$K$122</formula>
      <formula>4.04</formula>
    </cfRule>
    <cfRule type="containsBlanks" dxfId="32" priority="558" stopIfTrue="1">
      <formula>LEN(TRIM(K6))=0</formula>
    </cfRule>
    <cfRule type="cellIs" dxfId="31" priority="559" stopIfTrue="1" operator="lessThan">
      <formula>3.5</formula>
    </cfRule>
    <cfRule type="cellIs" dxfId="30" priority="560" stopIfTrue="1" operator="between">
      <formula>$K$122</formula>
      <formula>3.5</formula>
    </cfRule>
    <cfRule type="cellIs" dxfId="29" priority="561" stopIfTrue="1" operator="between">
      <formula>4.499</formula>
      <formula>$K$122</formula>
    </cfRule>
    <cfRule type="cellIs" dxfId="28" priority="562" stopIfTrue="1" operator="greaterThanOrEqual">
      <formula>4.5</formula>
    </cfRule>
  </conditionalFormatting>
  <conditionalFormatting sqref="N6:N123">
    <cfRule type="cellIs" dxfId="27" priority="569" stopIfTrue="1" operator="equal">
      <formula>$N$122</formula>
    </cfRule>
    <cfRule type="containsBlanks" dxfId="26" priority="570" stopIfTrue="1">
      <formula>LEN(TRIM(N6))=0</formula>
    </cfRule>
    <cfRule type="cellIs" dxfId="25" priority="571" stopIfTrue="1" operator="lessThan">
      <formula>3.5</formula>
    </cfRule>
    <cfRule type="cellIs" dxfId="24" priority="572" stopIfTrue="1" operator="between">
      <formula>$N$122</formula>
      <formula>3.5</formula>
    </cfRule>
    <cfRule type="cellIs" dxfId="23" priority="573" stopIfTrue="1" operator="between">
      <formula>4.499</formula>
      <formula>$N$122</formula>
    </cfRule>
    <cfRule type="cellIs" dxfId="22" priority="574" stopIfTrue="1" operator="greaterThanOrEqual">
      <formula>4.5</formula>
    </cfRule>
  </conditionalFormatting>
  <conditionalFormatting sqref="Q6:Q123">
    <cfRule type="cellIs" dxfId="21" priority="581" stopIfTrue="1" operator="equal">
      <formula>$Q$122</formula>
    </cfRule>
    <cfRule type="containsBlanks" dxfId="20" priority="582" stopIfTrue="1">
      <formula>LEN(TRIM(Q6))=0</formula>
    </cfRule>
    <cfRule type="cellIs" dxfId="19" priority="583" stopIfTrue="1" operator="lessThan">
      <formula>3.5</formula>
    </cfRule>
    <cfRule type="cellIs" dxfId="18" priority="584" stopIfTrue="1" operator="between">
      <formula>$Q$122</formula>
      <formula>3.5</formula>
    </cfRule>
    <cfRule type="cellIs" dxfId="17" priority="585" stopIfTrue="1" operator="between">
      <formula>4.499</formula>
      <formula>$Q$122</formula>
    </cfRule>
    <cfRule type="cellIs" dxfId="16" priority="586" stopIfTrue="1" operator="greaterThanOrEqual">
      <formula>4.5</formula>
    </cfRule>
  </conditionalFormatting>
  <conditionalFormatting sqref="E6:E123">
    <cfRule type="containsBlanks" dxfId="15" priority="593" stopIfTrue="1">
      <formula>LEN(TRIM(E6))=0</formula>
    </cfRule>
    <cfRule type="cellIs" dxfId="14" priority="594" stopIfTrue="1" operator="equal">
      <formula>$E$122</formula>
    </cfRule>
    <cfRule type="cellIs" dxfId="13" priority="595" stopIfTrue="1" operator="lessThan">
      <formula>3.5</formula>
    </cfRule>
    <cfRule type="cellIs" dxfId="12" priority="596" stopIfTrue="1" operator="between">
      <formula>$E$122</formula>
      <formula>3.5</formula>
    </cfRule>
    <cfRule type="cellIs" dxfId="11" priority="597" stopIfTrue="1" operator="between">
      <formula>4.499</formula>
      <formula>$E$122</formula>
    </cfRule>
    <cfRule type="cellIs" dxfId="10" priority="598" stopIfTrue="1" operator="greaterThanOrEqual">
      <formula>4.5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4" sqref="B4: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5" width="8.7109375" style="4" customWidth="1"/>
    <col min="6" max="6" width="7.7109375" customWidth="1"/>
  </cols>
  <sheetData>
    <row r="1" spans="1:8" s="1" customFormat="1" ht="15" customHeight="1" x14ac:dyDescent="0.25">
      <c r="C1" s="5"/>
      <c r="D1" s="192"/>
      <c r="E1" s="2"/>
      <c r="G1" s="194"/>
      <c r="H1" s="159" t="s">
        <v>122</v>
      </c>
    </row>
    <row r="2" spans="1:8" s="1" customFormat="1" ht="15" customHeight="1" x14ac:dyDescent="0.25">
      <c r="B2" s="778" t="s">
        <v>66</v>
      </c>
      <c r="C2" s="778"/>
      <c r="D2" s="285"/>
      <c r="E2" s="7">
        <v>2019</v>
      </c>
      <c r="G2" s="195"/>
      <c r="H2" s="159" t="s">
        <v>123</v>
      </c>
    </row>
    <row r="3" spans="1:8" s="1" customFormat="1" ht="15" customHeight="1" thickBot="1" x14ac:dyDescent="0.3">
      <c r="C3" s="5"/>
      <c r="D3" s="192"/>
      <c r="E3" s="2"/>
      <c r="G3" s="196"/>
      <c r="H3" s="159" t="s">
        <v>124</v>
      </c>
    </row>
    <row r="4" spans="1:8" s="1" customFormat="1" ht="15" customHeight="1" x14ac:dyDescent="0.25">
      <c r="A4" s="795" t="s">
        <v>0</v>
      </c>
      <c r="B4" s="797" t="s">
        <v>68</v>
      </c>
      <c r="C4" s="797" t="s">
        <v>1</v>
      </c>
      <c r="D4" s="799" t="s">
        <v>131</v>
      </c>
      <c r="E4" s="793" t="s">
        <v>153</v>
      </c>
      <c r="G4" s="160"/>
      <c r="H4" s="159" t="s">
        <v>125</v>
      </c>
    </row>
    <row r="5" spans="1:8" s="1" customFormat="1" ht="26.25" customHeight="1" thickBot="1" x14ac:dyDescent="0.3">
      <c r="A5" s="796"/>
      <c r="B5" s="798"/>
      <c r="C5" s="798"/>
      <c r="D5" s="800"/>
      <c r="E5" s="794"/>
    </row>
    <row r="6" spans="1:8" s="1" customFormat="1" ht="15" customHeight="1" thickBot="1" x14ac:dyDescent="0.3">
      <c r="A6" s="239"/>
      <c r="B6" s="240"/>
      <c r="C6" s="240" t="s">
        <v>139</v>
      </c>
      <c r="D6" s="241">
        <f>SUM(D7:D107)</f>
        <v>1107</v>
      </c>
      <c r="E6" s="288">
        <f>AVERAGE(E7:E7:E110107)</f>
        <v>4.1635078011611029</v>
      </c>
    </row>
    <row r="7" spans="1:8" s="1" customFormat="1" ht="15" customHeight="1" x14ac:dyDescent="0.25">
      <c r="A7" s="51">
        <v>1</v>
      </c>
      <c r="B7" s="27" t="s">
        <v>77</v>
      </c>
      <c r="C7" s="550" t="s">
        <v>97</v>
      </c>
      <c r="D7" s="213">
        <v>1</v>
      </c>
      <c r="E7" s="554">
        <v>5</v>
      </c>
    </row>
    <row r="8" spans="1:8" s="3" customFormat="1" ht="15" customHeight="1" x14ac:dyDescent="0.25">
      <c r="A8" s="52">
        <v>2</v>
      </c>
      <c r="B8" s="33" t="s">
        <v>77</v>
      </c>
      <c r="C8" s="263" t="s">
        <v>159</v>
      </c>
      <c r="D8" s="264">
        <v>1</v>
      </c>
      <c r="E8" s="210">
        <v>5</v>
      </c>
    </row>
    <row r="9" spans="1:8" s="3" customFormat="1" ht="15" customHeight="1" x14ac:dyDescent="0.25">
      <c r="A9" s="52">
        <v>3</v>
      </c>
      <c r="B9" s="38" t="s">
        <v>80</v>
      </c>
      <c r="C9" s="39" t="s">
        <v>144</v>
      </c>
      <c r="D9" s="208">
        <v>14</v>
      </c>
      <c r="E9" s="249">
        <v>4.8600000000000003</v>
      </c>
    </row>
    <row r="10" spans="1:8" s="3" customFormat="1" ht="15" customHeight="1" x14ac:dyDescent="0.25">
      <c r="A10" s="52">
        <v>4</v>
      </c>
      <c r="B10" s="539" t="s">
        <v>79</v>
      </c>
      <c r="C10" s="274" t="s">
        <v>45</v>
      </c>
      <c r="D10" s="247">
        <v>6</v>
      </c>
      <c r="E10" s="210">
        <v>4.83</v>
      </c>
    </row>
    <row r="11" spans="1:8" s="3" customFormat="1" ht="15" customHeight="1" x14ac:dyDescent="0.25">
      <c r="A11" s="52">
        <v>5</v>
      </c>
      <c r="B11" s="29" t="s">
        <v>74</v>
      </c>
      <c r="C11" s="39" t="s">
        <v>140</v>
      </c>
      <c r="D11" s="199">
        <v>4</v>
      </c>
      <c r="E11" s="201">
        <v>4.75</v>
      </c>
    </row>
    <row r="12" spans="1:8" s="3" customFormat="1" ht="15" customHeight="1" x14ac:dyDescent="0.25">
      <c r="A12" s="52">
        <v>6</v>
      </c>
      <c r="B12" s="29" t="s">
        <v>78</v>
      </c>
      <c r="C12" s="30" t="s">
        <v>37</v>
      </c>
      <c r="D12" s="208">
        <v>14</v>
      </c>
      <c r="E12" s="210">
        <v>4.71</v>
      </c>
    </row>
    <row r="13" spans="1:8" s="3" customFormat="1" ht="15" customHeight="1" x14ac:dyDescent="0.25">
      <c r="A13" s="293">
        <v>7</v>
      </c>
      <c r="B13" s="29" t="s">
        <v>75</v>
      </c>
      <c r="C13" s="30" t="s">
        <v>7</v>
      </c>
      <c r="D13" s="199">
        <v>20</v>
      </c>
      <c r="E13" s="207">
        <v>4.7</v>
      </c>
    </row>
    <row r="14" spans="1:8" s="3" customFormat="1" ht="15" customHeight="1" x14ac:dyDescent="0.25">
      <c r="A14" s="62">
        <v>8</v>
      </c>
      <c r="B14" s="38" t="s">
        <v>77</v>
      </c>
      <c r="C14" s="30" t="s">
        <v>35</v>
      </c>
      <c r="D14" s="208">
        <v>3</v>
      </c>
      <c r="E14" s="249">
        <v>4.67</v>
      </c>
    </row>
    <row r="15" spans="1:8" s="3" customFormat="1" ht="15" customHeight="1" x14ac:dyDescent="0.25">
      <c r="A15" s="52">
        <v>9</v>
      </c>
      <c r="B15" s="29" t="s">
        <v>79</v>
      </c>
      <c r="C15" s="16" t="s">
        <v>51</v>
      </c>
      <c r="D15" s="208">
        <v>3</v>
      </c>
      <c r="E15" s="210">
        <v>4.67</v>
      </c>
    </row>
    <row r="16" spans="1:8" s="3" customFormat="1" ht="15" customHeight="1" thickBot="1" x14ac:dyDescent="0.3">
      <c r="A16" s="53">
        <v>10</v>
      </c>
      <c r="B16" s="277" t="s">
        <v>75</v>
      </c>
      <c r="C16" s="278" t="s">
        <v>6</v>
      </c>
      <c r="D16" s="543">
        <v>37</v>
      </c>
      <c r="E16" s="544">
        <v>4.6500000000000004</v>
      </c>
    </row>
    <row r="17" spans="1:5" s="3" customFormat="1" ht="15" customHeight="1" x14ac:dyDescent="0.25">
      <c r="A17" s="52">
        <v>11</v>
      </c>
      <c r="B17" s="290" t="s">
        <v>76</v>
      </c>
      <c r="C17" s="263" t="s">
        <v>27</v>
      </c>
      <c r="D17" s="264">
        <v>8</v>
      </c>
      <c r="E17" s="276">
        <v>4.63</v>
      </c>
    </row>
    <row r="18" spans="1:5" s="3" customFormat="1" ht="15" customHeight="1" x14ac:dyDescent="0.25">
      <c r="A18" s="52">
        <v>12</v>
      </c>
      <c r="B18" s="29" t="s">
        <v>77</v>
      </c>
      <c r="C18" s="39" t="s">
        <v>143</v>
      </c>
      <c r="D18" s="208">
        <v>20</v>
      </c>
      <c r="E18" s="210">
        <v>4.5999999999999996</v>
      </c>
    </row>
    <row r="19" spans="1:5" s="3" customFormat="1" ht="15" customHeight="1" x14ac:dyDescent="0.25">
      <c r="A19" s="52">
        <v>13</v>
      </c>
      <c r="B19" s="29" t="s">
        <v>77</v>
      </c>
      <c r="C19" s="30" t="s">
        <v>98</v>
      </c>
      <c r="D19" s="208">
        <v>46</v>
      </c>
      <c r="E19" s="210">
        <v>4.57</v>
      </c>
    </row>
    <row r="20" spans="1:5" s="3" customFormat="1" ht="15" customHeight="1" x14ac:dyDescent="0.25">
      <c r="A20" s="52">
        <v>14</v>
      </c>
      <c r="B20" s="29" t="s">
        <v>78</v>
      </c>
      <c r="C20" s="30" t="s">
        <v>102</v>
      </c>
      <c r="D20" s="208">
        <v>21</v>
      </c>
      <c r="E20" s="210">
        <v>4.57</v>
      </c>
    </row>
    <row r="21" spans="1:5" s="3" customFormat="1" ht="15" customHeight="1" x14ac:dyDescent="0.25">
      <c r="A21" s="52">
        <v>15</v>
      </c>
      <c r="B21" s="38" t="s">
        <v>76</v>
      </c>
      <c r="C21" s="39" t="s">
        <v>94</v>
      </c>
      <c r="D21" s="208">
        <v>11</v>
      </c>
      <c r="E21" s="210">
        <v>4.55</v>
      </c>
    </row>
    <row r="22" spans="1:5" s="3" customFormat="1" ht="15" customHeight="1" x14ac:dyDescent="0.25">
      <c r="A22" s="52">
        <v>16</v>
      </c>
      <c r="B22" s="29" t="s">
        <v>77</v>
      </c>
      <c r="C22" s="30" t="s">
        <v>129</v>
      </c>
      <c r="D22" s="208">
        <v>15</v>
      </c>
      <c r="E22" s="210">
        <v>4.53</v>
      </c>
    </row>
    <row r="23" spans="1:5" s="3" customFormat="1" ht="15" customHeight="1" x14ac:dyDescent="0.25">
      <c r="A23" s="52">
        <v>17</v>
      </c>
      <c r="B23" s="29" t="s">
        <v>78</v>
      </c>
      <c r="C23" s="30" t="s">
        <v>103</v>
      </c>
      <c r="D23" s="208">
        <v>15</v>
      </c>
      <c r="E23" s="210">
        <v>4.53</v>
      </c>
    </row>
    <row r="24" spans="1:5" s="3" customFormat="1" ht="15" customHeight="1" x14ac:dyDescent="0.25">
      <c r="A24" s="52">
        <v>18</v>
      </c>
      <c r="B24" s="29" t="s">
        <v>79</v>
      </c>
      <c r="C24" s="16" t="s">
        <v>150</v>
      </c>
      <c r="D24" s="208">
        <v>22</v>
      </c>
      <c r="E24" s="210">
        <v>4.5</v>
      </c>
    </row>
    <row r="25" spans="1:5" s="3" customFormat="1" ht="15" customHeight="1" x14ac:dyDescent="0.25">
      <c r="A25" s="52">
        <v>19</v>
      </c>
      <c r="B25" s="29" t="s">
        <v>80</v>
      </c>
      <c r="C25" s="30" t="s">
        <v>73</v>
      </c>
      <c r="D25" s="208">
        <v>20</v>
      </c>
      <c r="E25" s="210">
        <v>4.5</v>
      </c>
    </row>
    <row r="26" spans="1:5" s="3" customFormat="1" ht="15" customHeight="1" thickBot="1" x14ac:dyDescent="0.3">
      <c r="A26" s="82">
        <v>20</v>
      </c>
      <c r="B26" s="245" t="s">
        <v>76</v>
      </c>
      <c r="C26" s="246" t="s">
        <v>71</v>
      </c>
      <c r="D26" s="247">
        <v>16</v>
      </c>
      <c r="E26" s="249">
        <v>4.5</v>
      </c>
    </row>
    <row r="27" spans="1:5" s="3" customFormat="1" ht="15" customHeight="1" x14ac:dyDescent="0.25">
      <c r="A27" s="295">
        <v>21</v>
      </c>
      <c r="B27" s="556" t="s">
        <v>78</v>
      </c>
      <c r="C27" s="296" t="s">
        <v>72</v>
      </c>
      <c r="D27" s="297">
        <v>6</v>
      </c>
      <c r="E27" s="298">
        <v>4.5</v>
      </c>
    </row>
    <row r="28" spans="1:5" ht="15" customHeight="1" x14ac:dyDescent="0.25">
      <c r="A28" s="52">
        <v>22</v>
      </c>
      <c r="B28" s="29" t="s">
        <v>78</v>
      </c>
      <c r="C28" s="30" t="s">
        <v>111</v>
      </c>
      <c r="D28" s="208">
        <v>6</v>
      </c>
      <c r="E28" s="210">
        <v>4.5</v>
      </c>
    </row>
    <row r="29" spans="1:5" ht="15" customHeight="1" x14ac:dyDescent="0.25">
      <c r="A29" s="52">
        <v>23</v>
      </c>
      <c r="B29" s="38" t="s">
        <v>76</v>
      </c>
      <c r="C29" s="269" t="s">
        <v>21</v>
      </c>
      <c r="D29" s="208">
        <v>4</v>
      </c>
      <c r="E29" s="210">
        <v>4.5</v>
      </c>
    </row>
    <row r="30" spans="1:5" ht="15" customHeight="1" x14ac:dyDescent="0.25">
      <c r="A30" s="82">
        <v>24</v>
      </c>
      <c r="B30" s="245" t="s">
        <v>78</v>
      </c>
      <c r="C30" s="246" t="s">
        <v>104</v>
      </c>
      <c r="D30" s="247">
        <v>4</v>
      </c>
      <c r="E30" s="249">
        <v>4.5</v>
      </c>
    </row>
    <row r="31" spans="1:5" ht="15" customHeight="1" x14ac:dyDescent="0.25">
      <c r="A31" s="62">
        <v>25</v>
      </c>
      <c r="B31" s="286" t="s">
        <v>79</v>
      </c>
      <c r="C31" s="16" t="s">
        <v>42</v>
      </c>
      <c r="D31" s="208">
        <v>4</v>
      </c>
      <c r="E31" s="210">
        <v>4.5</v>
      </c>
    </row>
    <row r="32" spans="1:5" ht="15" customHeight="1" x14ac:dyDescent="0.25">
      <c r="A32" s="52">
        <v>26</v>
      </c>
      <c r="B32" s="245" t="s">
        <v>77</v>
      </c>
      <c r="C32" s="246" t="s">
        <v>142</v>
      </c>
      <c r="D32" s="247">
        <v>2</v>
      </c>
      <c r="E32" s="249">
        <v>4.5</v>
      </c>
    </row>
    <row r="33" spans="1:5" ht="15" customHeight="1" x14ac:dyDescent="0.25">
      <c r="A33" s="52">
        <v>27</v>
      </c>
      <c r="B33" s="29" t="s">
        <v>78</v>
      </c>
      <c r="C33" s="30" t="s">
        <v>105</v>
      </c>
      <c r="D33" s="208">
        <v>2</v>
      </c>
      <c r="E33" s="210">
        <v>4.5</v>
      </c>
    </row>
    <row r="34" spans="1:5" ht="15" customHeight="1" x14ac:dyDescent="0.25">
      <c r="A34" s="52">
        <v>28</v>
      </c>
      <c r="B34" s="29" t="s">
        <v>78</v>
      </c>
      <c r="C34" s="30" t="s">
        <v>101</v>
      </c>
      <c r="D34" s="208">
        <v>2</v>
      </c>
      <c r="E34" s="210">
        <v>4.5</v>
      </c>
    </row>
    <row r="35" spans="1:5" ht="15" customHeight="1" x14ac:dyDescent="0.25">
      <c r="A35" s="52">
        <v>29</v>
      </c>
      <c r="B35" s="286" t="s">
        <v>78</v>
      </c>
      <c r="C35" s="16" t="s">
        <v>41</v>
      </c>
      <c r="D35" s="208">
        <v>2</v>
      </c>
      <c r="E35" s="210">
        <v>4.5</v>
      </c>
    </row>
    <row r="36" spans="1:5" ht="15" customHeight="1" thickBot="1" x14ac:dyDescent="0.3">
      <c r="A36" s="53">
        <v>30</v>
      </c>
      <c r="B36" s="31" t="s">
        <v>79</v>
      </c>
      <c r="C36" s="26" t="s">
        <v>61</v>
      </c>
      <c r="D36" s="211">
        <v>2</v>
      </c>
      <c r="E36" s="212">
        <v>4.5</v>
      </c>
    </row>
    <row r="37" spans="1:5" ht="15" customHeight="1" x14ac:dyDescent="0.25">
      <c r="A37" s="52">
        <v>31</v>
      </c>
      <c r="B37" s="33" t="s">
        <v>80</v>
      </c>
      <c r="C37" s="263" t="s">
        <v>112</v>
      </c>
      <c r="D37" s="264">
        <v>85</v>
      </c>
      <c r="E37" s="545">
        <v>4.49</v>
      </c>
    </row>
    <row r="38" spans="1:5" ht="15" customHeight="1" x14ac:dyDescent="0.25">
      <c r="A38" s="52">
        <v>32</v>
      </c>
      <c r="B38" s="38" t="s">
        <v>79</v>
      </c>
      <c r="C38" s="30" t="s">
        <v>146</v>
      </c>
      <c r="D38" s="208">
        <v>29</v>
      </c>
      <c r="E38" s="210">
        <v>4.4800000000000004</v>
      </c>
    </row>
    <row r="39" spans="1:5" ht="15" customHeight="1" x14ac:dyDescent="0.25">
      <c r="A39" s="52">
        <v>33</v>
      </c>
      <c r="B39" s="29" t="s">
        <v>80</v>
      </c>
      <c r="C39" s="39" t="s">
        <v>114</v>
      </c>
      <c r="D39" s="208">
        <v>36</v>
      </c>
      <c r="E39" s="210">
        <v>4.47</v>
      </c>
    </row>
    <row r="40" spans="1:5" ht="15" customHeight="1" x14ac:dyDescent="0.25">
      <c r="A40" s="52">
        <v>34</v>
      </c>
      <c r="B40" s="29" t="s">
        <v>79</v>
      </c>
      <c r="C40" s="16" t="s">
        <v>47</v>
      </c>
      <c r="D40" s="208">
        <v>13</v>
      </c>
      <c r="E40" s="210">
        <v>4.46</v>
      </c>
    </row>
    <row r="41" spans="1:5" ht="15" customHeight="1" x14ac:dyDescent="0.25">
      <c r="A41" s="62">
        <v>35</v>
      </c>
      <c r="B41" s="29" t="s">
        <v>77</v>
      </c>
      <c r="C41" s="30" t="s">
        <v>96</v>
      </c>
      <c r="D41" s="208">
        <v>58</v>
      </c>
      <c r="E41" s="210">
        <v>4.45</v>
      </c>
    </row>
    <row r="42" spans="1:5" ht="15" customHeight="1" x14ac:dyDescent="0.25">
      <c r="A42" s="62">
        <v>36</v>
      </c>
      <c r="B42" s="29" t="s">
        <v>74</v>
      </c>
      <c r="C42" s="30" t="s">
        <v>89</v>
      </c>
      <c r="D42" s="199">
        <v>20</v>
      </c>
      <c r="E42" s="201">
        <v>4.45</v>
      </c>
    </row>
    <row r="43" spans="1:5" ht="15" customHeight="1" x14ac:dyDescent="0.25">
      <c r="A43" s="52">
        <v>37</v>
      </c>
      <c r="B43" s="40" t="s">
        <v>77</v>
      </c>
      <c r="C43" s="263" t="s">
        <v>36</v>
      </c>
      <c r="D43" s="264">
        <v>9</v>
      </c>
      <c r="E43" s="276">
        <v>4.4400000000000004</v>
      </c>
    </row>
    <row r="44" spans="1:5" ht="15" customHeight="1" x14ac:dyDescent="0.25">
      <c r="A44" s="52">
        <v>38</v>
      </c>
      <c r="B44" s="29" t="s">
        <v>79</v>
      </c>
      <c r="C44" s="16" t="s">
        <v>62</v>
      </c>
      <c r="D44" s="208">
        <v>17</v>
      </c>
      <c r="E44" s="210">
        <v>4.41</v>
      </c>
    </row>
    <row r="45" spans="1:5" ht="15" customHeight="1" x14ac:dyDescent="0.25">
      <c r="A45" s="52">
        <v>39</v>
      </c>
      <c r="B45" s="29" t="s">
        <v>75</v>
      </c>
      <c r="C45" s="30" t="s">
        <v>5</v>
      </c>
      <c r="D45" s="208">
        <v>25</v>
      </c>
      <c r="E45" s="210">
        <v>4.4000000000000004</v>
      </c>
    </row>
    <row r="46" spans="1:5" ht="15" customHeight="1" thickBot="1" x14ac:dyDescent="0.3">
      <c r="A46" s="82">
        <v>40</v>
      </c>
      <c r="B46" s="273" t="s">
        <v>78</v>
      </c>
      <c r="C46" s="274" t="s">
        <v>106</v>
      </c>
      <c r="D46" s="247">
        <v>5</v>
      </c>
      <c r="E46" s="249">
        <v>4.4000000000000004</v>
      </c>
    </row>
    <row r="47" spans="1:5" ht="15" customHeight="1" x14ac:dyDescent="0.25">
      <c r="A47" s="51">
        <v>41</v>
      </c>
      <c r="B47" s="37" t="s">
        <v>79</v>
      </c>
      <c r="C47" s="28" t="s">
        <v>147</v>
      </c>
      <c r="D47" s="213">
        <v>37</v>
      </c>
      <c r="E47" s="215">
        <v>4.38</v>
      </c>
    </row>
    <row r="48" spans="1:5" ht="15" customHeight="1" x14ac:dyDescent="0.25">
      <c r="A48" s="52">
        <v>42</v>
      </c>
      <c r="B48" s="29" t="s">
        <v>74</v>
      </c>
      <c r="C48" s="30" t="s">
        <v>3</v>
      </c>
      <c r="D48" s="199">
        <v>11</v>
      </c>
      <c r="E48" s="201">
        <v>4.3600000000000003</v>
      </c>
    </row>
    <row r="49" spans="1:5" ht="15" customHeight="1" x14ac:dyDescent="0.25">
      <c r="A49" s="52">
        <v>43</v>
      </c>
      <c r="B49" s="286" t="s">
        <v>78</v>
      </c>
      <c r="C49" s="16" t="s">
        <v>108</v>
      </c>
      <c r="D49" s="208">
        <v>11</v>
      </c>
      <c r="E49" s="210">
        <v>4.3600000000000003</v>
      </c>
    </row>
    <row r="50" spans="1:5" ht="15" customHeight="1" x14ac:dyDescent="0.25">
      <c r="A50" s="52">
        <v>44</v>
      </c>
      <c r="B50" s="29" t="s">
        <v>79</v>
      </c>
      <c r="C50" s="16" t="s">
        <v>49</v>
      </c>
      <c r="D50" s="208">
        <v>17</v>
      </c>
      <c r="E50" s="210">
        <v>4.3499999999999996</v>
      </c>
    </row>
    <row r="51" spans="1:5" ht="15" customHeight="1" x14ac:dyDescent="0.25">
      <c r="A51" s="52">
        <v>45</v>
      </c>
      <c r="B51" s="286" t="s">
        <v>79</v>
      </c>
      <c r="C51" s="16" t="s">
        <v>43</v>
      </c>
      <c r="D51" s="208">
        <v>9</v>
      </c>
      <c r="E51" s="292">
        <v>4.33</v>
      </c>
    </row>
    <row r="52" spans="1:5" ht="15" customHeight="1" x14ac:dyDescent="0.25">
      <c r="A52" s="52">
        <v>46</v>
      </c>
      <c r="B52" s="286" t="s">
        <v>79</v>
      </c>
      <c r="C52" s="16" t="s">
        <v>48</v>
      </c>
      <c r="D52" s="208">
        <v>3</v>
      </c>
      <c r="E52" s="210">
        <v>4.33</v>
      </c>
    </row>
    <row r="53" spans="1:5" ht="15" customHeight="1" x14ac:dyDescent="0.25">
      <c r="A53" s="52">
        <v>47</v>
      </c>
      <c r="B53" s="29" t="s">
        <v>76</v>
      </c>
      <c r="C53" s="30" t="s">
        <v>141</v>
      </c>
      <c r="D53" s="208">
        <v>17</v>
      </c>
      <c r="E53" s="210">
        <v>4.29</v>
      </c>
    </row>
    <row r="54" spans="1:5" ht="15" customHeight="1" x14ac:dyDescent="0.25">
      <c r="A54" s="52">
        <v>48</v>
      </c>
      <c r="B54" s="29" t="s">
        <v>76</v>
      </c>
      <c r="C54" s="30" t="s">
        <v>70</v>
      </c>
      <c r="D54" s="208">
        <v>7</v>
      </c>
      <c r="E54" s="210">
        <v>4.29</v>
      </c>
    </row>
    <row r="55" spans="1:5" ht="15" customHeight="1" x14ac:dyDescent="0.25">
      <c r="A55" s="62">
        <v>49</v>
      </c>
      <c r="B55" s="38" t="s">
        <v>79</v>
      </c>
      <c r="C55" s="30" t="s">
        <v>65</v>
      </c>
      <c r="D55" s="199">
        <v>36</v>
      </c>
      <c r="E55" s="210">
        <v>4.28</v>
      </c>
    </row>
    <row r="56" spans="1:5" ht="15" customHeight="1" thickBot="1" x14ac:dyDescent="0.3">
      <c r="A56" s="53">
        <v>50</v>
      </c>
      <c r="B56" s="31" t="s">
        <v>79</v>
      </c>
      <c r="C56" s="26" t="s">
        <v>64</v>
      </c>
      <c r="D56" s="211">
        <v>12</v>
      </c>
      <c r="E56" s="299">
        <v>4.25</v>
      </c>
    </row>
    <row r="57" spans="1:5" ht="15" customHeight="1" x14ac:dyDescent="0.25">
      <c r="A57" s="52">
        <v>51</v>
      </c>
      <c r="B57" s="289" t="s">
        <v>76</v>
      </c>
      <c r="C57" s="287" t="s">
        <v>158</v>
      </c>
      <c r="D57" s="264">
        <v>4</v>
      </c>
      <c r="E57" s="276">
        <v>4.25</v>
      </c>
    </row>
    <row r="58" spans="1:5" ht="15" customHeight="1" x14ac:dyDescent="0.25">
      <c r="A58" s="52">
        <v>52</v>
      </c>
      <c r="B58" s="29" t="s">
        <v>78</v>
      </c>
      <c r="C58" s="30" t="s">
        <v>39</v>
      </c>
      <c r="D58" s="208">
        <v>4</v>
      </c>
      <c r="E58" s="210">
        <v>4.25</v>
      </c>
    </row>
    <row r="59" spans="1:5" ht="15" customHeight="1" x14ac:dyDescent="0.25">
      <c r="A59" s="52">
        <v>53</v>
      </c>
      <c r="B59" s="29" t="s">
        <v>77</v>
      </c>
      <c r="C59" s="30" t="s">
        <v>29</v>
      </c>
      <c r="D59" s="208">
        <v>13</v>
      </c>
      <c r="E59" s="210">
        <v>4.2300000000000004</v>
      </c>
    </row>
    <row r="60" spans="1:5" ht="15" customHeight="1" x14ac:dyDescent="0.25">
      <c r="A60" s="52">
        <v>54</v>
      </c>
      <c r="B60" s="29" t="s">
        <v>75</v>
      </c>
      <c r="C60" s="30" t="s">
        <v>15</v>
      </c>
      <c r="D60" s="208">
        <v>5</v>
      </c>
      <c r="E60" s="210">
        <v>4.2</v>
      </c>
    </row>
    <row r="61" spans="1:5" ht="15" customHeight="1" x14ac:dyDescent="0.25">
      <c r="A61" s="52">
        <v>55</v>
      </c>
      <c r="B61" s="286" t="s">
        <v>79</v>
      </c>
      <c r="C61" s="16" t="s">
        <v>149</v>
      </c>
      <c r="D61" s="208">
        <v>21</v>
      </c>
      <c r="E61" s="210">
        <v>4.1900000000000004</v>
      </c>
    </row>
    <row r="62" spans="1:5" ht="15" customHeight="1" x14ac:dyDescent="0.25">
      <c r="A62" s="52">
        <v>56</v>
      </c>
      <c r="B62" s="38" t="s">
        <v>74</v>
      </c>
      <c r="C62" s="260" t="s">
        <v>4</v>
      </c>
      <c r="D62" s="199">
        <v>11</v>
      </c>
      <c r="E62" s="201">
        <v>4.18</v>
      </c>
    </row>
    <row r="63" spans="1:5" ht="15" customHeight="1" x14ac:dyDescent="0.25">
      <c r="A63" s="52">
        <v>57</v>
      </c>
      <c r="B63" s="29" t="s">
        <v>75</v>
      </c>
      <c r="C63" s="30" t="s">
        <v>9</v>
      </c>
      <c r="D63" s="199">
        <v>11</v>
      </c>
      <c r="E63" s="207">
        <v>4.18</v>
      </c>
    </row>
    <row r="64" spans="1:5" ht="15" customHeight="1" x14ac:dyDescent="0.25">
      <c r="A64" s="52">
        <v>58</v>
      </c>
      <c r="B64" s="29" t="s">
        <v>75</v>
      </c>
      <c r="C64" s="30" t="s">
        <v>16</v>
      </c>
      <c r="D64" s="199">
        <v>12</v>
      </c>
      <c r="E64" s="207">
        <v>4.17</v>
      </c>
    </row>
    <row r="65" spans="1:5" ht="15" customHeight="1" x14ac:dyDescent="0.25">
      <c r="A65" s="52">
        <v>59</v>
      </c>
      <c r="B65" s="29" t="s">
        <v>75</v>
      </c>
      <c r="C65" s="30" t="s">
        <v>8</v>
      </c>
      <c r="D65" s="199">
        <v>16</v>
      </c>
      <c r="E65" s="207">
        <v>4.13</v>
      </c>
    </row>
    <row r="66" spans="1:5" ht="15" customHeight="1" thickBot="1" x14ac:dyDescent="0.3">
      <c r="A66" s="82">
        <v>60</v>
      </c>
      <c r="B66" s="41" t="s">
        <v>76</v>
      </c>
      <c r="C66" s="246" t="s">
        <v>28</v>
      </c>
      <c r="D66" s="247">
        <v>8</v>
      </c>
      <c r="E66" s="249">
        <v>4.13</v>
      </c>
    </row>
    <row r="67" spans="1:5" ht="15" customHeight="1" x14ac:dyDescent="0.25">
      <c r="A67" s="51">
        <v>61</v>
      </c>
      <c r="B67" s="548" t="s">
        <v>79</v>
      </c>
      <c r="C67" s="296" t="s">
        <v>46</v>
      </c>
      <c r="D67" s="297">
        <v>20</v>
      </c>
      <c r="E67" s="298">
        <v>4.0999999999999996</v>
      </c>
    </row>
    <row r="68" spans="1:5" ht="15" customHeight="1" x14ac:dyDescent="0.25">
      <c r="A68" s="52">
        <v>62</v>
      </c>
      <c r="B68" s="286" t="s">
        <v>79</v>
      </c>
      <c r="C68" s="16" t="s">
        <v>148</v>
      </c>
      <c r="D68" s="208">
        <v>40</v>
      </c>
      <c r="E68" s="210">
        <v>4</v>
      </c>
    </row>
    <row r="69" spans="1:5" ht="15" customHeight="1" x14ac:dyDescent="0.25">
      <c r="A69" s="52">
        <v>63</v>
      </c>
      <c r="B69" s="29" t="s">
        <v>74</v>
      </c>
      <c r="C69" s="30" t="s">
        <v>69</v>
      </c>
      <c r="D69" s="199">
        <v>9</v>
      </c>
      <c r="E69" s="201">
        <v>4</v>
      </c>
    </row>
    <row r="70" spans="1:5" ht="15" customHeight="1" x14ac:dyDescent="0.25">
      <c r="A70" s="52">
        <v>64</v>
      </c>
      <c r="B70" s="29" t="s">
        <v>79</v>
      </c>
      <c r="C70" s="16" t="s">
        <v>63</v>
      </c>
      <c r="D70" s="208">
        <v>8</v>
      </c>
      <c r="E70" s="210">
        <v>4</v>
      </c>
    </row>
    <row r="71" spans="1:5" ht="15" customHeight="1" x14ac:dyDescent="0.25">
      <c r="A71" s="62">
        <v>65</v>
      </c>
      <c r="B71" s="29" t="s">
        <v>78</v>
      </c>
      <c r="C71" s="30" t="s">
        <v>38</v>
      </c>
      <c r="D71" s="208">
        <v>5</v>
      </c>
      <c r="E71" s="219">
        <v>4</v>
      </c>
    </row>
    <row r="72" spans="1:5" ht="15" customHeight="1" x14ac:dyDescent="0.25">
      <c r="A72" s="52">
        <v>66</v>
      </c>
      <c r="B72" s="40" t="s">
        <v>79</v>
      </c>
      <c r="C72" s="294" t="s">
        <v>160</v>
      </c>
      <c r="D72" s="264">
        <v>5</v>
      </c>
      <c r="E72" s="276">
        <v>4</v>
      </c>
    </row>
    <row r="73" spans="1:5" ht="15" customHeight="1" x14ac:dyDescent="0.25">
      <c r="A73" s="52">
        <v>67</v>
      </c>
      <c r="B73" s="33" t="s">
        <v>74</v>
      </c>
      <c r="C73" s="30" t="s">
        <v>90</v>
      </c>
      <c r="D73" s="199">
        <v>4</v>
      </c>
      <c r="E73" s="201">
        <v>4</v>
      </c>
    </row>
    <row r="74" spans="1:5" ht="15" customHeight="1" x14ac:dyDescent="0.25">
      <c r="A74" s="52">
        <v>68</v>
      </c>
      <c r="B74" s="33" t="s">
        <v>74</v>
      </c>
      <c r="C74" s="39" t="s">
        <v>91</v>
      </c>
      <c r="D74" s="199">
        <v>4</v>
      </c>
      <c r="E74" s="201">
        <v>4</v>
      </c>
    </row>
    <row r="75" spans="1:5" ht="15" customHeight="1" x14ac:dyDescent="0.25">
      <c r="A75" s="52">
        <v>69</v>
      </c>
      <c r="B75" s="40" t="s">
        <v>75</v>
      </c>
      <c r="C75" s="39" t="s">
        <v>93</v>
      </c>
      <c r="D75" s="208">
        <v>4</v>
      </c>
      <c r="E75" s="276">
        <v>4</v>
      </c>
    </row>
    <row r="76" spans="1:5" ht="15" customHeight="1" thickBot="1" x14ac:dyDescent="0.3">
      <c r="A76" s="53">
        <v>70</v>
      </c>
      <c r="B76" s="277" t="s">
        <v>77</v>
      </c>
      <c r="C76" s="32" t="s">
        <v>31</v>
      </c>
      <c r="D76" s="211">
        <v>4</v>
      </c>
      <c r="E76" s="279">
        <v>4</v>
      </c>
    </row>
    <row r="77" spans="1:5" ht="15" customHeight="1" x14ac:dyDescent="0.25">
      <c r="A77" s="51">
        <v>71</v>
      </c>
      <c r="B77" s="549" t="s">
        <v>77</v>
      </c>
      <c r="C77" s="549" t="s">
        <v>32</v>
      </c>
      <c r="D77" s="553">
        <v>4</v>
      </c>
      <c r="E77" s="555">
        <v>4</v>
      </c>
    </row>
    <row r="78" spans="1:5" ht="15" customHeight="1" x14ac:dyDescent="0.25">
      <c r="A78" s="52">
        <v>72</v>
      </c>
      <c r="B78" s="33" t="s">
        <v>79</v>
      </c>
      <c r="C78" s="16" t="s">
        <v>60</v>
      </c>
      <c r="D78" s="208">
        <v>4</v>
      </c>
      <c r="E78" s="210">
        <v>4</v>
      </c>
    </row>
    <row r="79" spans="1:5" ht="15" customHeight="1" x14ac:dyDescent="0.25">
      <c r="A79" s="52">
        <v>73</v>
      </c>
      <c r="B79" s="33" t="s">
        <v>75</v>
      </c>
      <c r="C79" s="30" t="s">
        <v>12</v>
      </c>
      <c r="D79" s="199">
        <v>2</v>
      </c>
      <c r="E79" s="207">
        <v>4</v>
      </c>
    </row>
    <row r="80" spans="1:5" ht="15" customHeight="1" x14ac:dyDescent="0.25">
      <c r="A80" s="52">
        <v>74</v>
      </c>
      <c r="B80" s="289" t="s">
        <v>76</v>
      </c>
      <c r="C80" s="16" t="s">
        <v>128</v>
      </c>
      <c r="D80" s="208">
        <v>2</v>
      </c>
      <c r="E80" s="210">
        <v>4</v>
      </c>
    </row>
    <row r="81" spans="1:5" ht="15" customHeight="1" x14ac:dyDescent="0.25">
      <c r="A81" s="52">
        <v>75</v>
      </c>
      <c r="B81" s="33" t="s">
        <v>79</v>
      </c>
      <c r="C81" s="16" t="s">
        <v>54</v>
      </c>
      <c r="D81" s="208">
        <v>2</v>
      </c>
      <c r="E81" s="210">
        <v>4</v>
      </c>
    </row>
    <row r="82" spans="1:5" ht="15" customHeight="1" x14ac:dyDescent="0.25">
      <c r="A82" s="52">
        <v>76</v>
      </c>
      <c r="B82" s="36" t="s">
        <v>79</v>
      </c>
      <c r="C82" s="16" t="s">
        <v>58</v>
      </c>
      <c r="D82" s="208">
        <v>2</v>
      </c>
      <c r="E82" s="210">
        <v>4</v>
      </c>
    </row>
    <row r="83" spans="1:5" ht="15" customHeight="1" x14ac:dyDescent="0.25">
      <c r="A83" s="52">
        <v>77</v>
      </c>
      <c r="B83" s="289" t="s">
        <v>75</v>
      </c>
      <c r="C83" s="16" t="s">
        <v>14</v>
      </c>
      <c r="D83" s="208">
        <v>1</v>
      </c>
      <c r="E83" s="210">
        <v>4</v>
      </c>
    </row>
    <row r="84" spans="1:5" ht="15" customHeight="1" x14ac:dyDescent="0.25">
      <c r="A84" s="52">
        <v>78</v>
      </c>
      <c r="B84" s="289" t="s">
        <v>76</v>
      </c>
      <c r="C84" s="16" t="s">
        <v>25</v>
      </c>
      <c r="D84" s="208">
        <v>1</v>
      </c>
      <c r="E84" s="210">
        <v>4</v>
      </c>
    </row>
    <row r="85" spans="1:5" ht="15" customHeight="1" x14ac:dyDescent="0.25">
      <c r="A85" s="52">
        <v>79</v>
      </c>
      <c r="B85" s="33" t="s">
        <v>77</v>
      </c>
      <c r="C85" s="30" t="s">
        <v>30</v>
      </c>
      <c r="D85" s="208">
        <v>1</v>
      </c>
      <c r="E85" s="210">
        <v>4</v>
      </c>
    </row>
    <row r="86" spans="1:5" ht="15" customHeight="1" thickBot="1" x14ac:dyDescent="0.3">
      <c r="A86" s="53">
        <v>80</v>
      </c>
      <c r="B86" s="277" t="s">
        <v>77</v>
      </c>
      <c r="C86" s="32" t="s">
        <v>99</v>
      </c>
      <c r="D86" s="211">
        <v>1</v>
      </c>
      <c r="E86" s="212">
        <v>4</v>
      </c>
    </row>
    <row r="87" spans="1:5" ht="15" customHeight="1" x14ac:dyDescent="0.25">
      <c r="A87" s="51">
        <v>81</v>
      </c>
      <c r="B87" s="557" t="s">
        <v>78</v>
      </c>
      <c r="C87" s="25" t="s">
        <v>109</v>
      </c>
      <c r="D87" s="213">
        <v>1</v>
      </c>
      <c r="E87" s="215">
        <v>4</v>
      </c>
    </row>
    <row r="88" spans="1:5" ht="15" customHeight="1" x14ac:dyDescent="0.25">
      <c r="A88" s="52">
        <v>82</v>
      </c>
      <c r="B88" s="36" t="s">
        <v>79</v>
      </c>
      <c r="C88" s="16" t="s">
        <v>50</v>
      </c>
      <c r="D88" s="208">
        <v>1</v>
      </c>
      <c r="E88" s="210">
        <v>4</v>
      </c>
    </row>
    <row r="89" spans="1:5" ht="15" customHeight="1" x14ac:dyDescent="0.25">
      <c r="A89" s="52">
        <v>83</v>
      </c>
      <c r="B89" s="33" t="s">
        <v>79</v>
      </c>
      <c r="C89" s="16" t="s">
        <v>57</v>
      </c>
      <c r="D89" s="208">
        <v>1</v>
      </c>
      <c r="E89" s="210">
        <v>4</v>
      </c>
    </row>
    <row r="90" spans="1:5" ht="15" customHeight="1" x14ac:dyDescent="0.25">
      <c r="A90" s="52">
        <v>84</v>
      </c>
      <c r="B90" s="40" t="s">
        <v>80</v>
      </c>
      <c r="C90" s="39" t="s">
        <v>113</v>
      </c>
      <c r="D90" s="208">
        <v>1</v>
      </c>
      <c r="E90" s="210">
        <v>4</v>
      </c>
    </row>
    <row r="91" spans="1:5" ht="15" customHeight="1" x14ac:dyDescent="0.25">
      <c r="A91" s="52">
        <v>85</v>
      </c>
      <c r="B91" s="40" t="s">
        <v>80</v>
      </c>
      <c r="C91" s="16" t="s">
        <v>157</v>
      </c>
      <c r="D91" s="208">
        <v>20</v>
      </c>
      <c r="E91" s="207">
        <v>3.95</v>
      </c>
    </row>
    <row r="92" spans="1:5" ht="15" customHeight="1" x14ac:dyDescent="0.25">
      <c r="A92" s="52">
        <v>86</v>
      </c>
      <c r="B92" s="289" t="s">
        <v>76</v>
      </c>
      <c r="C92" s="16" t="s">
        <v>24</v>
      </c>
      <c r="D92" s="208">
        <v>11</v>
      </c>
      <c r="E92" s="210">
        <v>3.82</v>
      </c>
    </row>
    <row r="93" spans="1:5" ht="15" customHeight="1" x14ac:dyDescent="0.25">
      <c r="A93" s="52">
        <v>87</v>
      </c>
      <c r="B93" s="289" t="s">
        <v>76</v>
      </c>
      <c r="C93" s="16" t="s">
        <v>26</v>
      </c>
      <c r="D93" s="208">
        <v>5</v>
      </c>
      <c r="E93" s="210">
        <v>3.8</v>
      </c>
    </row>
    <row r="94" spans="1:5" ht="15" customHeight="1" x14ac:dyDescent="0.25">
      <c r="A94" s="52">
        <v>88</v>
      </c>
      <c r="B94" s="33" t="s">
        <v>74</v>
      </c>
      <c r="C94" s="30" t="s">
        <v>88</v>
      </c>
      <c r="D94" s="199">
        <v>12</v>
      </c>
      <c r="E94" s="201">
        <v>3.75</v>
      </c>
    </row>
    <row r="95" spans="1:5" ht="15" customHeight="1" x14ac:dyDescent="0.25">
      <c r="A95" s="52">
        <v>89</v>
      </c>
      <c r="B95" s="33" t="s">
        <v>79</v>
      </c>
      <c r="C95" s="16" t="s">
        <v>55</v>
      </c>
      <c r="D95" s="208">
        <v>4</v>
      </c>
      <c r="E95" s="210">
        <v>3.75</v>
      </c>
    </row>
    <row r="96" spans="1:5" ht="15" customHeight="1" thickBot="1" x14ac:dyDescent="0.3">
      <c r="A96" s="82">
        <v>90</v>
      </c>
      <c r="B96" s="540" t="s">
        <v>79</v>
      </c>
      <c r="C96" s="274" t="s">
        <v>53</v>
      </c>
      <c r="D96" s="247">
        <v>6</v>
      </c>
      <c r="E96" s="249">
        <v>3.67</v>
      </c>
    </row>
    <row r="97" spans="1:5" ht="15" customHeight="1" x14ac:dyDescent="0.25">
      <c r="A97" s="51">
        <v>91</v>
      </c>
      <c r="B97" s="547" t="s">
        <v>79</v>
      </c>
      <c r="C97" s="25" t="s">
        <v>56</v>
      </c>
      <c r="D97" s="213">
        <v>4</v>
      </c>
      <c r="E97" s="215">
        <v>3.5</v>
      </c>
    </row>
    <row r="98" spans="1:5" ht="15" customHeight="1" x14ac:dyDescent="0.25">
      <c r="A98" s="62">
        <v>92</v>
      </c>
      <c r="B98" s="29" t="s">
        <v>75</v>
      </c>
      <c r="C98" s="30" t="s">
        <v>11</v>
      </c>
      <c r="D98" s="199">
        <v>2</v>
      </c>
      <c r="E98" s="207">
        <v>3.5</v>
      </c>
    </row>
    <row r="99" spans="1:5" ht="15" customHeight="1" x14ac:dyDescent="0.25">
      <c r="A99" s="52">
        <v>93</v>
      </c>
      <c r="B99" s="40" t="s">
        <v>75</v>
      </c>
      <c r="C99" s="39" t="s">
        <v>17</v>
      </c>
      <c r="D99" s="208">
        <v>2</v>
      </c>
      <c r="E99" s="210">
        <v>3.5</v>
      </c>
    </row>
    <row r="100" spans="1:5" ht="15" customHeight="1" x14ac:dyDescent="0.25">
      <c r="A100" s="52">
        <v>94</v>
      </c>
      <c r="B100" s="289" t="s">
        <v>76</v>
      </c>
      <c r="C100" s="287" t="s">
        <v>151</v>
      </c>
      <c r="D100" s="264">
        <v>2</v>
      </c>
      <c r="E100" s="210">
        <v>3.5</v>
      </c>
    </row>
    <row r="101" spans="1:5" ht="15" customHeight="1" x14ac:dyDescent="0.25">
      <c r="A101" s="52">
        <v>95</v>
      </c>
      <c r="B101" s="38" t="s">
        <v>77</v>
      </c>
      <c r="C101" s="30" t="s">
        <v>152</v>
      </c>
      <c r="D101" s="208">
        <v>2</v>
      </c>
      <c r="E101" s="210">
        <v>3.5</v>
      </c>
    </row>
    <row r="102" spans="1:5" ht="15" customHeight="1" x14ac:dyDescent="0.25">
      <c r="A102" s="52">
        <v>96</v>
      </c>
      <c r="B102" s="286" t="s">
        <v>79</v>
      </c>
      <c r="C102" s="16" t="s">
        <v>44</v>
      </c>
      <c r="D102" s="208">
        <v>2</v>
      </c>
      <c r="E102" s="249">
        <v>3.5</v>
      </c>
    </row>
    <row r="103" spans="1:5" ht="15" customHeight="1" x14ac:dyDescent="0.25">
      <c r="A103" s="52">
        <v>97</v>
      </c>
      <c r="B103" s="29" t="s">
        <v>76</v>
      </c>
      <c r="C103" s="272" t="s">
        <v>95</v>
      </c>
      <c r="D103" s="208">
        <v>7</v>
      </c>
      <c r="E103" s="210">
        <v>3.43</v>
      </c>
    </row>
    <row r="104" spans="1:5" ht="15" customHeight="1" x14ac:dyDescent="0.25">
      <c r="A104" s="52">
        <v>98</v>
      </c>
      <c r="B104" s="38" t="s">
        <v>76</v>
      </c>
      <c r="C104" s="16" t="s">
        <v>22</v>
      </c>
      <c r="D104" s="208">
        <v>3</v>
      </c>
      <c r="E104" s="276">
        <v>3.33</v>
      </c>
    </row>
    <row r="105" spans="1:5" ht="15" customHeight="1" x14ac:dyDescent="0.25">
      <c r="A105" s="52">
        <v>99</v>
      </c>
      <c r="B105" s="286" t="s">
        <v>78</v>
      </c>
      <c r="C105" s="16" t="s">
        <v>110</v>
      </c>
      <c r="D105" s="208">
        <v>3</v>
      </c>
      <c r="E105" s="210">
        <v>3.33</v>
      </c>
    </row>
    <row r="106" spans="1:5" ht="15" customHeight="1" thickBot="1" x14ac:dyDescent="0.3">
      <c r="A106" s="53">
        <v>100</v>
      </c>
      <c r="B106" s="542" t="s">
        <v>75</v>
      </c>
      <c r="C106" s="551" t="s">
        <v>10</v>
      </c>
      <c r="D106" s="203">
        <v>1</v>
      </c>
      <c r="E106" s="205">
        <v>3</v>
      </c>
    </row>
    <row r="107" spans="1:5" ht="15" customHeight="1" x14ac:dyDescent="0.25">
      <c r="A107" s="82">
        <v>101</v>
      </c>
      <c r="B107" s="540" t="s">
        <v>77</v>
      </c>
      <c r="C107" s="552" t="s">
        <v>34</v>
      </c>
      <c r="D107" s="223">
        <v>1</v>
      </c>
      <c r="E107" s="276">
        <v>3</v>
      </c>
    </row>
    <row r="108" spans="1:5" ht="15" customHeight="1" x14ac:dyDescent="0.25">
      <c r="A108" s="250">
        <v>102</v>
      </c>
      <c r="B108" s="38" t="s">
        <v>77</v>
      </c>
      <c r="C108" s="30" t="s">
        <v>100</v>
      </c>
      <c r="D108" s="208">
        <v>1</v>
      </c>
      <c r="E108" s="210">
        <v>3</v>
      </c>
    </row>
    <row r="109" spans="1:5" ht="15" customHeight="1" x14ac:dyDescent="0.25">
      <c r="A109" s="250">
        <v>103</v>
      </c>
      <c r="B109" s="286" t="s">
        <v>79</v>
      </c>
      <c r="C109" s="16" t="s">
        <v>59</v>
      </c>
      <c r="D109" s="208">
        <v>1</v>
      </c>
      <c r="E109" s="210">
        <v>3</v>
      </c>
    </row>
    <row r="110" spans="1:5" ht="15" customHeight="1" thickBot="1" x14ac:dyDescent="0.3">
      <c r="A110" s="546">
        <v>104</v>
      </c>
      <c r="B110" s="541" t="s">
        <v>80</v>
      </c>
      <c r="C110" s="271" t="s">
        <v>116</v>
      </c>
      <c r="D110" s="211">
        <v>1</v>
      </c>
      <c r="E110" s="212">
        <v>3</v>
      </c>
    </row>
    <row r="111" spans="1:5" ht="15" customHeight="1" x14ac:dyDescent="0.25">
      <c r="A111" s="50"/>
      <c r="B111" s="11"/>
      <c r="C111" s="11"/>
      <c r="D111" s="47" t="s">
        <v>117</v>
      </c>
      <c r="E111" s="35">
        <f>AVERAGE(E7:E110)</f>
        <v>4.1618269230769229</v>
      </c>
    </row>
    <row r="112" spans="1:5" x14ac:dyDescent="0.25">
      <c r="A112" s="50"/>
      <c r="B112" s="11"/>
      <c r="C112" s="11"/>
      <c r="D112" s="48" t="s">
        <v>118</v>
      </c>
      <c r="E112" s="8">
        <v>4.34</v>
      </c>
    </row>
    <row r="113" spans="1:5" x14ac:dyDescent="0.25">
      <c r="A113" s="50"/>
      <c r="B113" s="11"/>
      <c r="C113" s="11"/>
      <c r="D113" s="12"/>
      <c r="E113" s="12"/>
    </row>
    <row r="114" spans="1:5" x14ac:dyDescent="0.25">
      <c r="A114" s="50"/>
      <c r="B114" s="11"/>
      <c r="C114" s="11"/>
      <c r="D114" s="12"/>
      <c r="E114" s="12"/>
    </row>
    <row r="115" spans="1:5" x14ac:dyDescent="0.25">
      <c r="A115" s="50"/>
      <c r="B115" s="11"/>
      <c r="C115" s="11"/>
      <c r="D115" s="12"/>
      <c r="E115" s="12"/>
    </row>
    <row r="116" spans="1:5" x14ac:dyDescent="0.25">
      <c r="A116" s="50"/>
    </row>
    <row r="117" spans="1:5" x14ac:dyDescent="0.25">
      <c r="A117" s="50"/>
    </row>
    <row r="118" spans="1:5" x14ac:dyDescent="0.25">
      <c r="A118" s="50"/>
    </row>
    <row r="119" spans="1:5" x14ac:dyDescent="0.25">
      <c r="A119" s="50"/>
    </row>
    <row r="120" spans="1:5" x14ac:dyDescent="0.25">
      <c r="A120" s="50"/>
    </row>
    <row r="121" spans="1:5" x14ac:dyDescent="0.25">
      <c r="A121" s="50"/>
    </row>
    <row r="122" spans="1:5" x14ac:dyDescent="0.25">
      <c r="A122" s="50"/>
    </row>
    <row r="123" spans="1:5" x14ac:dyDescent="0.25">
      <c r="A123" s="50"/>
    </row>
  </sheetData>
  <sortState ref="A65:E86">
    <sortCondition descending="1" ref="D65"/>
  </sortState>
  <mergeCells count="6">
    <mergeCell ref="B2:C2"/>
    <mergeCell ref="E4:E5"/>
    <mergeCell ref="A4:A5"/>
    <mergeCell ref="B4:B5"/>
    <mergeCell ref="C4:C5"/>
    <mergeCell ref="D4:D5"/>
  </mergeCells>
  <conditionalFormatting sqref="E6:E112">
    <cfRule type="cellIs" dxfId="9" priority="443" stopIfTrue="1" operator="equal">
      <formula>$E$111</formula>
    </cfRule>
    <cfRule type="cellIs" dxfId="8" priority="444" stopIfTrue="1" operator="lessThan">
      <formula>3.5</formula>
    </cfRule>
    <cfRule type="cellIs" dxfId="7" priority="445" stopIfTrue="1" operator="between">
      <formula>$E$111</formula>
      <formula>3.5</formula>
    </cfRule>
    <cfRule type="cellIs" dxfId="6" priority="446" stopIfTrue="1" operator="between">
      <formula>4.499</formula>
      <formula>$E$111</formula>
    </cfRule>
    <cfRule type="cellIs" dxfId="5" priority="447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8" width="7.7109375" style="4" customWidth="1"/>
    <col min="9" max="9" width="9.7109375" style="4" customWidth="1"/>
    <col min="10" max="10" width="7.7109375" customWidth="1"/>
  </cols>
  <sheetData>
    <row r="1" spans="1:12" s="1" customFormat="1" ht="15" customHeight="1" x14ac:dyDescent="0.25">
      <c r="C1" s="5"/>
      <c r="D1" s="801"/>
      <c r="E1" s="801"/>
      <c r="F1" s="2"/>
      <c r="G1" s="2"/>
      <c r="H1" s="2"/>
      <c r="I1" s="2"/>
      <c r="K1" s="194"/>
      <c r="L1" s="159" t="s">
        <v>122</v>
      </c>
    </row>
    <row r="2" spans="1:12" s="1" customFormat="1" ht="15" customHeight="1" x14ac:dyDescent="0.25">
      <c r="C2" s="778" t="s">
        <v>66</v>
      </c>
      <c r="D2" s="778"/>
      <c r="E2" s="285"/>
      <c r="F2" s="2"/>
      <c r="G2" s="2"/>
      <c r="H2" s="2"/>
      <c r="I2" s="7">
        <v>2019</v>
      </c>
      <c r="K2" s="195"/>
      <c r="L2" s="159" t="s">
        <v>123</v>
      </c>
    </row>
    <row r="3" spans="1:12" s="1" customFormat="1" ht="15" customHeight="1" thickBot="1" x14ac:dyDescent="0.3">
      <c r="C3" s="5"/>
      <c r="D3" s="6"/>
      <c r="E3" s="6"/>
      <c r="F3" s="2"/>
      <c r="G3" s="2"/>
      <c r="H3" s="2"/>
      <c r="I3" s="2"/>
      <c r="K3" s="537"/>
      <c r="L3" s="159" t="s">
        <v>124</v>
      </c>
    </row>
    <row r="4" spans="1:12" s="1" customFormat="1" ht="15" customHeight="1" x14ac:dyDescent="0.25">
      <c r="A4" s="795" t="s">
        <v>0</v>
      </c>
      <c r="B4" s="797" t="s">
        <v>67</v>
      </c>
      <c r="C4" s="797" t="s">
        <v>1</v>
      </c>
      <c r="D4" s="799" t="s">
        <v>131</v>
      </c>
      <c r="E4" s="802" t="s">
        <v>121</v>
      </c>
      <c r="F4" s="803"/>
      <c r="G4" s="803"/>
      <c r="H4" s="804"/>
      <c r="I4" s="793" t="s">
        <v>130</v>
      </c>
      <c r="K4" s="160"/>
      <c r="L4" s="159" t="s">
        <v>125</v>
      </c>
    </row>
    <row r="5" spans="1:12" s="1" customFormat="1" ht="26.25" customHeight="1" thickBot="1" x14ac:dyDescent="0.3">
      <c r="A5" s="796"/>
      <c r="B5" s="798" t="s">
        <v>2</v>
      </c>
      <c r="C5" s="798"/>
      <c r="D5" s="800"/>
      <c r="E5" s="158">
        <v>5</v>
      </c>
      <c r="F5" s="158">
        <v>4</v>
      </c>
      <c r="G5" s="158">
        <v>3</v>
      </c>
      <c r="H5" s="158">
        <v>2</v>
      </c>
      <c r="I5" s="794"/>
    </row>
    <row r="6" spans="1:12" s="1" customFormat="1" ht="15" customHeight="1" thickBot="1" x14ac:dyDescent="0.3">
      <c r="A6" s="239"/>
      <c r="B6" s="240"/>
      <c r="C6" s="240" t="s">
        <v>139</v>
      </c>
      <c r="D6" s="241">
        <f>D7+D8+D17+D31+D47+D65+D80+D110</f>
        <v>1110</v>
      </c>
      <c r="E6" s="242">
        <f>E7+E8+E17+E31+E47+E65+E80+E110</f>
        <v>521</v>
      </c>
      <c r="F6" s="242">
        <f>F7+F8+F17+F31+F47+F65+F80+F110</f>
        <v>448</v>
      </c>
      <c r="G6" s="242">
        <f>G7+G8+G17+G31+G47+G65+G80+G110</f>
        <v>138</v>
      </c>
      <c r="H6" s="242">
        <f>H7+H8+H17+H31+H47+H65+H80+H110</f>
        <v>3</v>
      </c>
      <c r="I6" s="243">
        <v>4.34</v>
      </c>
    </row>
    <row r="7" spans="1:12" s="1" customFormat="1" ht="15" customHeight="1" thickBot="1" x14ac:dyDescent="0.3">
      <c r="A7" s="244">
        <v>1</v>
      </c>
      <c r="B7" s="13">
        <v>50050</v>
      </c>
      <c r="C7" s="30" t="s">
        <v>37</v>
      </c>
      <c r="D7" s="208">
        <v>14</v>
      </c>
      <c r="E7" s="216">
        <v>10</v>
      </c>
      <c r="F7" s="216">
        <v>4</v>
      </c>
      <c r="G7" s="216"/>
      <c r="H7" s="216"/>
      <c r="I7" s="210">
        <v>4.71</v>
      </c>
    </row>
    <row r="8" spans="1:12" s="1" customFormat="1" ht="15" customHeight="1" thickBot="1" x14ac:dyDescent="0.3">
      <c r="A8" s="235"/>
      <c r="B8" s="236"/>
      <c r="C8" s="236" t="s">
        <v>138</v>
      </c>
      <c r="D8" s="237">
        <f>SUM(D9:D16)</f>
        <v>75</v>
      </c>
      <c r="E8" s="238">
        <f>SUM(E9:E16)</f>
        <v>23</v>
      </c>
      <c r="F8" s="238">
        <f>SUM(F9:F16)</f>
        <v>44</v>
      </c>
      <c r="G8" s="238">
        <f>SUM(G9:G16)</f>
        <v>8</v>
      </c>
      <c r="H8" s="238">
        <f>SUM(H9:H16)</f>
        <v>0</v>
      </c>
      <c r="I8" s="261">
        <f>AVERAGE(I9:I16)</f>
        <v>4.1862499999999994</v>
      </c>
    </row>
    <row r="9" spans="1:12" s="3" customFormat="1" ht="15" customHeight="1" x14ac:dyDescent="0.25">
      <c r="A9" s="52">
        <v>1</v>
      </c>
      <c r="B9" s="13">
        <v>10002</v>
      </c>
      <c r="C9" s="30" t="s">
        <v>4</v>
      </c>
      <c r="D9" s="199">
        <v>11</v>
      </c>
      <c r="E9" s="200">
        <v>3</v>
      </c>
      <c r="F9" s="200">
        <v>7</v>
      </c>
      <c r="G9" s="200">
        <v>1</v>
      </c>
      <c r="H9" s="200"/>
      <c r="I9" s="201">
        <v>4.18</v>
      </c>
    </row>
    <row r="10" spans="1:12" s="3" customFormat="1" ht="15" customHeight="1" x14ac:dyDescent="0.25">
      <c r="A10" s="52">
        <v>2</v>
      </c>
      <c r="B10" s="13">
        <v>10090</v>
      </c>
      <c r="C10" s="260" t="s">
        <v>89</v>
      </c>
      <c r="D10" s="199">
        <v>20</v>
      </c>
      <c r="E10" s="200">
        <v>9</v>
      </c>
      <c r="F10" s="200">
        <v>11</v>
      </c>
      <c r="G10" s="200"/>
      <c r="H10" s="200"/>
      <c r="I10" s="201">
        <v>4.45</v>
      </c>
    </row>
    <row r="11" spans="1:12" s="3" customFormat="1" ht="15" customHeight="1" x14ac:dyDescent="0.25">
      <c r="A11" s="52">
        <v>3</v>
      </c>
      <c r="B11" s="15">
        <v>10004</v>
      </c>
      <c r="C11" s="246" t="s">
        <v>88</v>
      </c>
      <c r="D11" s="252">
        <v>12</v>
      </c>
      <c r="E11" s="253"/>
      <c r="F11" s="253">
        <v>9</v>
      </c>
      <c r="G11" s="253">
        <v>3</v>
      </c>
      <c r="H11" s="253"/>
      <c r="I11" s="254">
        <v>3.75</v>
      </c>
    </row>
    <row r="12" spans="1:12" s="3" customFormat="1" ht="15" customHeight="1" x14ac:dyDescent="0.25">
      <c r="A12" s="52">
        <v>4</v>
      </c>
      <c r="B12" s="13">
        <v>10001</v>
      </c>
      <c r="C12" s="30" t="s">
        <v>3</v>
      </c>
      <c r="D12" s="199">
        <v>11</v>
      </c>
      <c r="E12" s="200">
        <v>4</v>
      </c>
      <c r="F12" s="200">
        <v>7</v>
      </c>
      <c r="G12" s="200"/>
      <c r="H12" s="200"/>
      <c r="I12" s="201">
        <v>4.3600000000000003</v>
      </c>
    </row>
    <row r="13" spans="1:12" s="3" customFormat="1" ht="15" customHeight="1" x14ac:dyDescent="0.25">
      <c r="A13" s="52">
        <v>5</v>
      </c>
      <c r="B13" s="13">
        <v>10120</v>
      </c>
      <c r="C13" s="30" t="s">
        <v>90</v>
      </c>
      <c r="D13" s="199">
        <v>4</v>
      </c>
      <c r="E13" s="200"/>
      <c r="F13" s="200">
        <v>4</v>
      </c>
      <c r="G13" s="200"/>
      <c r="H13" s="200"/>
      <c r="I13" s="201">
        <v>4</v>
      </c>
    </row>
    <row r="14" spans="1:12" s="3" customFormat="1" ht="15" customHeight="1" x14ac:dyDescent="0.25">
      <c r="A14" s="52">
        <v>6</v>
      </c>
      <c r="B14" s="13">
        <v>10190</v>
      </c>
      <c r="C14" s="39" t="s">
        <v>69</v>
      </c>
      <c r="D14" s="199">
        <v>9</v>
      </c>
      <c r="E14" s="200">
        <v>3</v>
      </c>
      <c r="F14" s="200">
        <v>3</v>
      </c>
      <c r="G14" s="200">
        <v>3</v>
      </c>
      <c r="H14" s="200"/>
      <c r="I14" s="201">
        <f>(E14*5+F14*4+G14*3+H14*2)/D14</f>
        <v>4</v>
      </c>
    </row>
    <row r="15" spans="1:12" s="3" customFormat="1" ht="15" customHeight="1" x14ac:dyDescent="0.25">
      <c r="A15" s="52">
        <v>7</v>
      </c>
      <c r="B15" s="13">
        <v>10320</v>
      </c>
      <c r="C15" s="30" t="s">
        <v>91</v>
      </c>
      <c r="D15" s="199">
        <v>4</v>
      </c>
      <c r="E15" s="202">
        <v>1</v>
      </c>
      <c r="F15" s="202">
        <v>2</v>
      </c>
      <c r="G15" s="202">
        <v>1</v>
      </c>
      <c r="H15" s="202"/>
      <c r="I15" s="201">
        <f>(E15*5+F15*4+G15*3+H15*2)/D15</f>
        <v>4</v>
      </c>
    </row>
    <row r="16" spans="1:12" s="3" customFormat="1" ht="15" customHeight="1" thickBot="1" x14ac:dyDescent="0.3">
      <c r="A16" s="82">
        <v>8</v>
      </c>
      <c r="B16" s="15">
        <v>10860</v>
      </c>
      <c r="C16" s="251" t="s">
        <v>140</v>
      </c>
      <c r="D16" s="252">
        <v>4</v>
      </c>
      <c r="E16" s="253">
        <v>3</v>
      </c>
      <c r="F16" s="253">
        <v>1</v>
      </c>
      <c r="G16" s="253"/>
      <c r="H16" s="253"/>
      <c r="I16" s="254">
        <v>4.75</v>
      </c>
    </row>
    <row r="17" spans="1:9" s="3" customFormat="1" ht="15" customHeight="1" thickBot="1" x14ac:dyDescent="0.25">
      <c r="A17" s="255"/>
      <c r="B17" s="256"/>
      <c r="C17" s="236" t="s">
        <v>137</v>
      </c>
      <c r="D17" s="257">
        <f>SUM(D18:D30)</f>
        <v>138</v>
      </c>
      <c r="E17" s="258">
        <f>SUM(E18:E30)</f>
        <v>71</v>
      </c>
      <c r="F17" s="258">
        <f>SUM(F18:F30)</f>
        <v>48</v>
      </c>
      <c r="G17" s="258">
        <f>SUM(G18:G30)</f>
        <v>19</v>
      </c>
      <c r="H17" s="258">
        <f>SUM(H18:H30)</f>
        <v>0</v>
      </c>
      <c r="I17" s="259">
        <f>AVERAGE(I18:I30)</f>
        <v>4.0330769230769237</v>
      </c>
    </row>
    <row r="18" spans="1:9" s="3" customFormat="1" ht="15" customHeight="1" x14ac:dyDescent="0.25">
      <c r="A18" s="51">
        <v>1</v>
      </c>
      <c r="B18" s="23">
        <v>20040</v>
      </c>
      <c r="C18" s="28" t="s">
        <v>5</v>
      </c>
      <c r="D18" s="197">
        <v>25</v>
      </c>
      <c r="E18" s="198">
        <v>13</v>
      </c>
      <c r="F18" s="198">
        <v>9</v>
      </c>
      <c r="G18" s="198">
        <v>3</v>
      </c>
      <c r="H18" s="198"/>
      <c r="I18" s="206">
        <v>4.4000000000000004</v>
      </c>
    </row>
    <row r="19" spans="1:9" s="3" customFormat="1" ht="15" customHeight="1" x14ac:dyDescent="0.25">
      <c r="A19" s="52">
        <v>2</v>
      </c>
      <c r="B19" s="13">
        <v>20061</v>
      </c>
      <c r="C19" s="30" t="s">
        <v>7</v>
      </c>
      <c r="D19" s="199">
        <v>20</v>
      </c>
      <c r="E19" s="200">
        <v>14</v>
      </c>
      <c r="F19" s="200">
        <v>6</v>
      </c>
      <c r="G19" s="200"/>
      <c r="H19" s="200"/>
      <c r="I19" s="207">
        <v>4.7</v>
      </c>
    </row>
    <row r="20" spans="1:9" s="3" customFormat="1" ht="15" customHeight="1" x14ac:dyDescent="0.25">
      <c r="A20" s="52">
        <v>3</v>
      </c>
      <c r="B20" s="13">
        <v>21020</v>
      </c>
      <c r="C20" s="30" t="s">
        <v>16</v>
      </c>
      <c r="D20" s="208">
        <v>12</v>
      </c>
      <c r="E20" s="209">
        <v>4</v>
      </c>
      <c r="F20" s="209">
        <v>6</v>
      </c>
      <c r="G20" s="209">
        <v>2</v>
      </c>
      <c r="H20" s="209"/>
      <c r="I20" s="210">
        <v>4.17</v>
      </c>
    </row>
    <row r="21" spans="1:9" s="3" customFormat="1" ht="15" customHeight="1" x14ac:dyDescent="0.25">
      <c r="A21" s="52">
        <v>4</v>
      </c>
      <c r="B21" s="13">
        <v>20060</v>
      </c>
      <c r="C21" s="30" t="s">
        <v>6</v>
      </c>
      <c r="D21" s="199">
        <v>37</v>
      </c>
      <c r="E21" s="200">
        <v>26</v>
      </c>
      <c r="F21" s="200">
        <v>9</v>
      </c>
      <c r="G21" s="200">
        <v>2</v>
      </c>
      <c r="H21" s="200"/>
      <c r="I21" s="207">
        <v>4.6500000000000004</v>
      </c>
    </row>
    <row r="22" spans="1:9" s="3" customFormat="1" ht="15" customHeight="1" x14ac:dyDescent="0.25">
      <c r="A22" s="52">
        <v>5</v>
      </c>
      <c r="B22" s="13">
        <v>20400</v>
      </c>
      <c r="C22" s="30" t="s">
        <v>8</v>
      </c>
      <c r="D22" s="199">
        <v>16</v>
      </c>
      <c r="E22" s="200">
        <v>6</v>
      </c>
      <c r="F22" s="200">
        <v>6</v>
      </c>
      <c r="G22" s="200">
        <v>4</v>
      </c>
      <c r="H22" s="200"/>
      <c r="I22" s="207">
        <v>4.13</v>
      </c>
    </row>
    <row r="23" spans="1:9" s="3" customFormat="1" ht="15" customHeight="1" x14ac:dyDescent="0.25">
      <c r="A23" s="52">
        <v>6</v>
      </c>
      <c r="B23" s="13">
        <v>20080</v>
      </c>
      <c r="C23" s="30" t="s">
        <v>93</v>
      </c>
      <c r="D23" s="199">
        <v>4</v>
      </c>
      <c r="E23" s="200">
        <v>2</v>
      </c>
      <c r="F23" s="200"/>
      <c r="G23" s="200">
        <v>2</v>
      </c>
      <c r="H23" s="200"/>
      <c r="I23" s="207">
        <f>(E23*5+F23*4+G23*3+H23*2)/D23</f>
        <v>4</v>
      </c>
    </row>
    <row r="24" spans="1:9" s="3" customFormat="1" ht="15" customHeight="1" x14ac:dyDescent="0.25">
      <c r="A24" s="52">
        <v>7</v>
      </c>
      <c r="B24" s="13">
        <v>20460</v>
      </c>
      <c r="C24" s="30" t="s">
        <v>9</v>
      </c>
      <c r="D24" s="199">
        <v>11</v>
      </c>
      <c r="E24" s="200">
        <v>4</v>
      </c>
      <c r="F24" s="200">
        <v>5</v>
      </c>
      <c r="G24" s="200">
        <v>2</v>
      </c>
      <c r="H24" s="200"/>
      <c r="I24" s="207">
        <v>4.18</v>
      </c>
    </row>
    <row r="25" spans="1:9" s="3" customFormat="1" ht="15" customHeight="1" x14ac:dyDescent="0.25">
      <c r="A25" s="52">
        <v>8</v>
      </c>
      <c r="B25" s="13">
        <v>20490</v>
      </c>
      <c r="C25" s="14" t="s">
        <v>10</v>
      </c>
      <c r="D25" s="199">
        <v>1</v>
      </c>
      <c r="E25" s="200"/>
      <c r="F25" s="200"/>
      <c r="G25" s="200">
        <v>1</v>
      </c>
      <c r="H25" s="200"/>
      <c r="I25" s="207">
        <v>3</v>
      </c>
    </row>
    <row r="26" spans="1:9" s="3" customFormat="1" ht="15" customHeight="1" x14ac:dyDescent="0.25">
      <c r="A26" s="52">
        <v>9</v>
      </c>
      <c r="B26" s="15">
        <v>20550</v>
      </c>
      <c r="C26" s="14" t="s">
        <v>11</v>
      </c>
      <c r="D26" s="199">
        <v>2</v>
      </c>
      <c r="E26" s="200"/>
      <c r="F26" s="200">
        <v>1</v>
      </c>
      <c r="G26" s="200">
        <v>1</v>
      </c>
      <c r="H26" s="200"/>
      <c r="I26" s="207">
        <v>3.5</v>
      </c>
    </row>
    <row r="27" spans="1:9" s="3" customFormat="1" ht="15" customHeight="1" x14ac:dyDescent="0.25">
      <c r="A27" s="52">
        <v>9</v>
      </c>
      <c r="B27" s="15">
        <v>20630</v>
      </c>
      <c r="C27" s="39" t="s">
        <v>12</v>
      </c>
      <c r="D27" s="199">
        <v>2</v>
      </c>
      <c r="E27" s="200"/>
      <c r="F27" s="200">
        <v>2</v>
      </c>
      <c r="G27" s="200"/>
      <c r="H27" s="200"/>
      <c r="I27" s="207">
        <v>4</v>
      </c>
    </row>
    <row r="28" spans="1:9" s="3" customFormat="1" ht="15" customHeight="1" x14ac:dyDescent="0.25">
      <c r="A28" s="52">
        <v>10</v>
      </c>
      <c r="B28" s="13">
        <v>20810</v>
      </c>
      <c r="C28" s="16" t="s">
        <v>14</v>
      </c>
      <c r="D28" s="208">
        <v>1</v>
      </c>
      <c r="E28" s="209"/>
      <c r="F28" s="209">
        <v>1</v>
      </c>
      <c r="G28" s="209"/>
      <c r="H28" s="209"/>
      <c r="I28" s="210">
        <v>4</v>
      </c>
    </row>
    <row r="29" spans="1:9" s="3" customFormat="1" ht="15" customHeight="1" x14ac:dyDescent="0.25">
      <c r="A29" s="52">
        <v>11</v>
      </c>
      <c r="B29" s="13">
        <v>20900</v>
      </c>
      <c r="C29" s="30" t="s">
        <v>15</v>
      </c>
      <c r="D29" s="208">
        <v>5</v>
      </c>
      <c r="E29" s="209">
        <v>2</v>
      </c>
      <c r="F29" s="209">
        <v>2</v>
      </c>
      <c r="G29" s="209">
        <v>1</v>
      </c>
      <c r="H29" s="209"/>
      <c r="I29" s="210">
        <v>4.2</v>
      </c>
    </row>
    <row r="30" spans="1:9" s="3" customFormat="1" ht="15" customHeight="1" thickBot="1" x14ac:dyDescent="0.3">
      <c r="A30" s="82">
        <v>12</v>
      </c>
      <c r="B30" s="222">
        <v>21349</v>
      </c>
      <c r="C30" s="268" t="s">
        <v>17</v>
      </c>
      <c r="D30" s="223">
        <v>2</v>
      </c>
      <c r="E30" s="234"/>
      <c r="F30" s="234">
        <v>1</v>
      </c>
      <c r="G30" s="234">
        <v>1</v>
      </c>
      <c r="H30" s="234"/>
      <c r="I30" s="224">
        <v>3.5</v>
      </c>
    </row>
    <row r="31" spans="1:9" s="3" customFormat="1" ht="15" customHeight="1" thickBot="1" x14ac:dyDescent="0.25">
      <c r="A31" s="255"/>
      <c r="B31" s="256"/>
      <c r="C31" s="236" t="s">
        <v>136</v>
      </c>
      <c r="D31" s="265">
        <f>SUM(D32:D46)</f>
        <v>106</v>
      </c>
      <c r="E31" s="266">
        <f>SUM(E32:E46)</f>
        <v>45</v>
      </c>
      <c r="F31" s="266">
        <f>SUM(F32:F46)</f>
        <v>38</v>
      </c>
      <c r="G31" s="266">
        <f>SUM(G32:G46)</f>
        <v>21</v>
      </c>
      <c r="H31" s="266">
        <f>SUM(H32:H46)</f>
        <v>2</v>
      </c>
      <c r="I31" s="267">
        <f>AVERAGE(I32:I46)</f>
        <v>4.0680000000000005</v>
      </c>
    </row>
    <row r="32" spans="1:9" ht="15" customHeight="1" x14ac:dyDescent="0.25">
      <c r="A32" s="52">
        <v>1</v>
      </c>
      <c r="B32" s="13">
        <v>30070</v>
      </c>
      <c r="C32" s="30" t="s">
        <v>71</v>
      </c>
      <c r="D32" s="208">
        <v>16</v>
      </c>
      <c r="E32" s="216">
        <v>11</v>
      </c>
      <c r="F32" s="216">
        <v>2</v>
      </c>
      <c r="G32" s="216">
        <v>3</v>
      </c>
      <c r="H32" s="216"/>
      <c r="I32" s="210">
        <v>4.5</v>
      </c>
    </row>
    <row r="33" spans="1:9" ht="15" customHeight="1" x14ac:dyDescent="0.25">
      <c r="A33" s="52">
        <v>2</v>
      </c>
      <c r="B33" s="13">
        <v>30480</v>
      </c>
      <c r="C33" s="39" t="s">
        <v>141</v>
      </c>
      <c r="D33" s="208">
        <v>17</v>
      </c>
      <c r="E33" s="216">
        <v>7</v>
      </c>
      <c r="F33" s="216">
        <v>8</v>
      </c>
      <c r="G33" s="216">
        <v>2</v>
      </c>
      <c r="H33" s="216"/>
      <c r="I33" s="210">
        <v>4.29</v>
      </c>
    </row>
    <row r="34" spans="1:9" ht="15" customHeight="1" x14ac:dyDescent="0.25">
      <c r="A34" s="82">
        <v>3</v>
      </c>
      <c r="B34" s="15">
        <v>30460</v>
      </c>
      <c r="C34" s="246" t="s">
        <v>94</v>
      </c>
      <c r="D34" s="247">
        <v>11</v>
      </c>
      <c r="E34" s="248">
        <v>7</v>
      </c>
      <c r="F34" s="248">
        <v>3</v>
      </c>
      <c r="G34" s="248">
        <v>1</v>
      </c>
      <c r="H34" s="248"/>
      <c r="I34" s="249">
        <v>4.55</v>
      </c>
    </row>
    <row r="35" spans="1:9" ht="15" customHeight="1" x14ac:dyDescent="0.25">
      <c r="A35" s="62">
        <v>4</v>
      </c>
      <c r="B35" s="13">
        <v>30030</v>
      </c>
      <c r="C35" s="272" t="s">
        <v>70</v>
      </c>
      <c r="D35" s="208">
        <v>7</v>
      </c>
      <c r="E35" s="216">
        <v>3</v>
      </c>
      <c r="F35" s="216">
        <v>3</v>
      </c>
      <c r="G35" s="216">
        <v>1</v>
      </c>
      <c r="H35" s="216"/>
      <c r="I35" s="210">
        <v>4.29</v>
      </c>
    </row>
    <row r="36" spans="1:9" ht="15" customHeight="1" x14ac:dyDescent="0.25">
      <c r="A36" s="52">
        <v>5</v>
      </c>
      <c r="B36" s="15">
        <v>31000</v>
      </c>
      <c r="C36" s="246" t="s">
        <v>95</v>
      </c>
      <c r="D36" s="247">
        <v>7</v>
      </c>
      <c r="E36" s="248">
        <v>1</v>
      </c>
      <c r="F36" s="248">
        <v>2</v>
      </c>
      <c r="G36" s="248">
        <v>3</v>
      </c>
      <c r="H36" s="248">
        <v>1</v>
      </c>
      <c r="I36" s="249">
        <v>3.43</v>
      </c>
    </row>
    <row r="37" spans="1:9" ht="15" customHeight="1" x14ac:dyDescent="0.25">
      <c r="A37" s="52">
        <v>6</v>
      </c>
      <c r="B37" s="13">
        <v>30440</v>
      </c>
      <c r="C37" s="16" t="s">
        <v>21</v>
      </c>
      <c r="D37" s="208">
        <v>4</v>
      </c>
      <c r="E37" s="216">
        <v>2</v>
      </c>
      <c r="F37" s="216">
        <v>2</v>
      </c>
      <c r="G37" s="216"/>
      <c r="H37" s="216"/>
      <c r="I37" s="210">
        <f>(E37*5+F37*4+G37*3+H37*2)/D37</f>
        <v>4.5</v>
      </c>
    </row>
    <row r="38" spans="1:9" ht="15" customHeight="1" x14ac:dyDescent="0.25">
      <c r="A38" s="52">
        <v>7</v>
      </c>
      <c r="B38" s="13">
        <v>30470</v>
      </c>
      <c r="C38" s="16" t="s">
        <v>22</v>
      </c>
      <c r="D38" s="208">
        <v>3</v>
      </c>
      <c r="E38" s="216"/>
      <c r="F38" s="216">
        <v>1</v>
      </c>
      <c r="G38" s="216">
        <v>2</v>
      </c>
      <c r="H38" s="216"/>
      <c r="I38" s="210">
        <v>3.33</v>
      </c>
    </row>
    <row r="39" spans="1:9" ht="15" customHeight="1" x14ac:dyDescent="0.25">
      <c r="A39" s="52">
        <v>8</v>
      </c>
      <c r="B39" s="13">
        <v>30500</v>
      </c>
      <c r="C39" s="16" t="s">
        <v>128</v>
      </c>
      <c r="D39" s="208">
        <v>2</v>
      </c>
      <c r="E39" s="216">
        <v>1</v>
      </c>
      <c r="F39" s="216"/>
      <c r="G39" s="216">
        <v>1</v>
      </c>
      <c r="H39" s="216"/>
      <c r="I39" s="210">
        <v>4</v>
      </c>
    </row>
    <row r="40" spans="1:9" ht="15" customHeight="1" x14ac:dyDescent="0.25">
      <c r="A40" s="52">
        <v>9</v>
      </c>
      <c r="B40" s="13">
        <v>30640</v>
      </c>
      <c r="C40" s="16" t="s">
        <v>24</v>
      </c>
      <c r="D40" s="208">
        <v>11</v>
      </c>
      <c r="E40" s="216">
        <v>3</v>
      </c>
      <c r="F40" s="216">
        <v>4</v>
      </c>
      <c r="G40" s="216">
        <v>3</v>
      </c>
      <c r="H40" s="216">
        <v>1</v>
      </c>
      <c r="I40" s="210">
        <v>3.82</v>
      </c>
    </row>
    <row r="41" spans="1:9" ht="15" customHeight="1" x14ac:dyDescent="0.25">
      <c r="A41" s="52">
        <v>10</v>
      </c>
      <c r="B41" s="13">
        <v>30650</v>
      </c>
      <c r="C41" s="16" t="s">
        <v>151</v>
      </c>
      <c r="D41" s="208">
        <v>2</v>
      </c>
      <c r="E41" s="216"/>
      <c r="F41" s="216">
        <v>1</v>
      </c>
      <c r="G41" s="216">
        <v>1</v>
      </c>
      <c r="H41" s="216"/>
      <c r="I41" s="210">
        <v>3.5</v>
      </c>
    </row>
    <row r="42" spans="1:9" ht="15" customHeight="1" x14ac:dyDescent="0.25">
      <c r="A42" s="52">
        <v>11</v>
      </c>
      <c r="B42" s="13">
        <v>30790</v>
      </c>
      <c r="C42" s="16" t="s">
        <v>158</v>
      </c>
      <c r="D42" s="208">
        <v>4</v>
      </c>
      <c r="E42" s="216">
        <v>1</v>
      </c>
      <c r="F42" s="216">
        <v>3</v>
      </c>
      <c r="G42" s="216"/>
      <c r="H42" s="216"/>
      <c r="I42" s="210">
        <v>4.25</v>
      </c>
    </row>
    <row r="43" spans="1:9" ht="15" customHeight="1" x14ac:dyDescent="0.25">
      <c r="A43" s="52">
        <v>12</v>
      </c>
      <c r="B43" s="13">
        <v>30880</v>
      </c>
      <c r="C43" s="16" t="s">
        <v>25</v>
      </c>
      <c r="D43" s="208">
        <v>1</v>
      </c>
      <c r="E43" s="216"/>
      <c r="F43" s="216">
        <v>1</v>
      </c>
      <c r="G43" s="216"/>
      <c r="H43" s="216"/>
      <c r="I43" s="210">
        <v>4</v>
      </c>
    </row>
    <row r="44" spans="1:9" ht="15" customHeight="1" x14ac:dyDescent="0.25">
      <c r="A44" s="52">
        <v>13</v>
      </c>
      <c r="B44" s="13">
        <v>30890</v>
      </c>
      <c r="C44" s="16" t="s">
        <v>26</v>
      </c>
      <c r="D44" s="208">
        <v>5</v>
      </c>
      <c r="E44" s="216">
        <v>1</v>
      </c>
      <c r="F44" s="216">
        <v>2</v>
      </c>
      <c r="G44" s="216">
        <v>2</v>
      </c>
      <c r="H44" s="216"/>
      <c r="I44" s="210">
        <v>3.8</v>
      </c>
    </row>
    <row r="45" spans="1:9" ht="15" customHeight="1" x14ac:dyDescent="0.25">
      <c r="A45" s="52">
        <v>14</v>
      </c>
      <c r="B45" s="13">
        <v>30940</v>
      </c>
      <c r="C45" s="30" t="s">
        <v>27</v>
      </c>
      <c r="D45" s="208">
        <v>8</v>
      </c>
      <c r="E45" s="216">
        <v>5</v>
      </c>
      <c r="F45" s="216">
        <v>3</v>
      </c>
      <c r="G45" s="216"/>
      <c r="H45" s="216"/>
      <c r="I45" s="210">
        <v>4.63</v>
      </c>
    </row>
    <row r="46" spans="1:9" ht="15" customHeight="1" thickBot="1" x14ac:dyDescent="0.3">
      <c r="A46" s="270">
        <v>15</v>
      </c>
      <c r="B46" s="24">
        <v>31480</v>
      </c>
      <c r="C46" s="271" t="s">
        <v>28</v>
      </c>
      <c r="D46" s="211">
        <v>8</v>
      </c>
      <c r="E46" s="217">
        <v>3</v>
      </c>
      <c r="F46" s="217">
        <v>3</v>
      </c>
      <c r="G46" s="217">
        <v>2</v>
      </c>
      <c r="H46" s="217"/>
      <c r="I46" s="212">
        <v>4.13</v>
      </c>
    </row>
    <row r="47" spans="1:9" ht="15" customHeight="1" thickBot="1" x14ac:dyDescent="0.3">
      <c r="A47" s="225"/>
      <c r="B47" s="226"/>
      <c r="C47" s="233" t="s">
        <v>135</v>
      </c>
      <c r="D47" s="228">
        <f>SUM(D48:D64)</f>
        <v>182</v>
      </c>
      <c r="E47" s="229">
        <f>SUM(E48:E64)</f>
        <v>98</v>
      </c>
      <c r="F47" s="229">
        <f>SUM(F48:F64)</f>
        <v>67</v>
      </c>
      <c r="G47" s="229">
        <f>SUM(G48:G64)</f>
        <v>17</v>
      </c>
      <c r="H47" s="229">
        <f>SUM(H48:H64)</f>
        <v>0</v>
      </c>
      <c r="I47" s="230">
        <f>AVERAGE(I48:I64)</f>
        <v>4.2052941176470595</v>
      </c>
    </row>
    <row r="48" spans="1:9" ht="15" customHeight="1" x14ac:dyDescent="0.25">
      <c r="A48" s="51">
        <v>1</v>
      </c>
      <c r="B48" s="23">
        <v>40010</v>
      </c>
      <c r="C48" s="28" t="s">
        <v>96</v>
      </c>
      <c r="D48" s="213">
        <v>58</v>
      </c>
      <c r="E48" s="214">
        <v>31</v>
      </c>
      <c r="F48" s="214">
        <v>22</v>
      </c>
      <c r="G48" s="214">
        <v>5</v>
      </c>
      <c r="H48" s="214"/>
      <c r="I48" s="215">
        <v>4.45</v>
      </c>
    </row>
    <row r="49" spans="1:9" ht="15" customHeight="1" x14ac:dyDescent="0.25">
      <c r="A49" s="52">
        <v>2</v>
      </c>
      <c r="B49" s="13">
        <v>40030</v>
      </c>
      <c r="C49" s="39" t="s">
        <v>143</v>
      </c>
      <c r="D49" s="208">
        <v>20</v>
      </c>
      <c r="E49" s="216">
        <v>12</v>
      </c>
      <c r="F49" s="216">
        <v>8</v>
      </c>
      <c r="G49" s="216"/>
      <c r="H49" s="216"/>
      <c r="I49" s="210">
        <v>4.5999999999999996</v>
      </c>
    </row>
    <row r="50" spans="1:9" ht="15" customHeight="1" x14ac:dyDescent="0.25">
      <c r="A50" s="52">
        <v>3</v>
      </c>
      <c r="B50" s="13">
        <v>40410</v>
      </c>
      <c r="C50" s="30" t="s">
        <v>98</v>
      </c>
      <c r="D50" s="208">
        <v>46</v>
      </c>
      <c r="E50" s="216">
        <v>29</v>
      </c>
      <c r="F50" s="216">
        <v>14</v>
      </c>
      <c r="G50" s="216">
        <v>3</v>
      </c>
      <c r="H50" s="216"/>
      <c r="I50" s="210">
        <v>4.57</v>
      </c>
    </row>
    <row r="51" spans="1:9" ht="15" customHeight="1" x14ac:dyDescent="0.25">
      <c r="A51" s="52">
        <v>4</v>
      </c>
      <c r="B51" s="13">
        <v>40011</v>
      </c>
      <c r="C51" s="30" t="s">
        <v>29</v>
      </c>
      <c r="D51" s="208">
        <v>13</v>
      </c>
      <c r="E51" s="216">
        <v>5</v>
      </c>
      <c r="F51" s="216">
        <v>6</v>
      </c>
      <c r="G51" s="216">
        <v>2</v>
      </c>
      <c r="H51" s="216"/>
      <c r="I51" s="210">
        <v>4.2300000000000004</v>
      </c>
    </row>
    <row r="52" spans="1:9" ht="15" customHeight="1" x14ac:dyDescent="0.25">
      <c r="A52" s="52">
        <v>5</v>
      </c>
      <c r="B52" s="13">
        <v>40080</v>
      </c>
      <c r="C52" s="30" t="s">
        <v>31</v>
      </c>
      <c r="D52" s="208">
        <v>4</v>
      </c>
      <c r="E52" s="216">
        <v>1</v>
      </c>
      <c r="F52" s="216">
        <v>2</v>
      </c>
      <c r="G52" s="216">
        <v>1</v>
      </c>
      <c r="H52" s="216"/>
      <c r="I52" s="210">
        <v>4</v>
      </c>
    </row>
    <row r="53" spans="1:9" ht="15" customHeight="1" x14ac:dyDescent="0.25">
      <c r="A53" s="52">
        <v>6</v>
      </c>
      <c r="B53" s="13">
        <v>40100</v>
      </c>
      <c r="C53" s="30" t="s">
        <v>32</v>
      </c>
      <c r="D53" s="208">
        <v>4</v>
      </c>
      <c r="E53" s="216">
        <v>1</v>
      </c>
      <c r="F53" s="216">
        <v>2</v>
      </c>
      <c r="G53" s="216">
        <v>1</v>
      </c>
      <c r="H53" s="216"/>
      <c r="I53" s="210">
        <v>4</v>
      </c>
    </row>
    <row r="54" spans="1:9" ht="15" customHeight="1" x14ac:dyDescent="0.25">
      <c r="A54" s="52">
        <v>7</v>
      </c>
      <c r="B54" s="13">
        <v>40020</v>
      </c>
      <c r="C54" s="30" t="s">
        <v>142</v>
      </c>
      <c r="D54" s="208">
        <v>2</v>
      </c>
      <c r="E54" s="216">
        <v>1</v>
      </c>
      <c r="F54" s="216">
        <v>1</v>
      </c>
      <c r="G54" s="216"/>
      <c r="H54" s="216"/>
      <c r="I54" s="210">
        <v>4.5</v>
      </c>
    </row>
    <row r="55" spans="1:9" ht="15" customHeight="1" x14ac:dyDescent="0.25">
      <c r="A55" s="52">
        <v>8</v>
      </c>
      <c r="B55" s="13">
        <v>40031</v>
      </c>
      <c r="C55" s="30" t="s">
        <v>30</v>
      </c>
      <c r="D55" s="208">
        <v>1</v>
      </c>
      <c r="E55" s="216"/>
      <c r="F55" s="216">
        <v>1</v>
      </c>
      <c r="G55" s="216"/>
      <c r="H55" s="216"/>
      <c r="I55" s="210">
        <v>4</v>
      </c>
    </row>
    <row r="56" spans="1:9" ht="15" customHeight="1" x14ac:dyDescent="0.25">
      <c r="A56" s="52">
        <v>9</v>
      </c>
      <c r="B56" s="13">
        <v>40210</v>
      </c>
      <c r="C56" s="30" t="s">
        <v>97</v>
      </c>
      <c r="D56" s="208">
        <v>1</v>
      </c>
      <c r="E56" s="216">
        <v>1</v>
      </c>
      <c r="F56" s="216"/>
      <c r="G56" s="216"/>
      <c r="H56" s="216"/>
      <c r="I56" s="210">
        <v>5</v>
      </c>
    </row>
    <row r="57" spans="1:9" ht="15" customHeight="1" x14ac:dyDescent="0.25">
      <c r="A57" s="52">
        <v>10</v>
      </c>
      <c r="B57" s="13">
        <v>40390</v>
      </c>
      <c r="C57" s="39" t="s">
        <v>159</v>
      </c>
      <c r="D57" s="208">
        <v>1</v>
      </c>
      <c r="E57" s="216">
        <v>1</v>
      </c>
      <c r="F57" s="216"/>
      <c r="G57" s="216"/>
      <c r="H57" s="216"/>
      <c r="I57" s="210">
        <v>5</v>
      </c>
    </row>
    <row r="58" spans="1:9" ht="15" customHeight="1" x14ac:dyDescent="0.25">
      <c r="A58" s="52">
        <v>11</v>
      </c>
      <c r="B58" s="17">
        <v>40720</v>
      </c>
      <c r="C58" s="39" t="s">
        <v>129</v>
      </c>
      <c r="D58" s="208">
        <v>15</v>
      </c>
      <c r="E58" s="529">
        <v>9</v>
      </c>
      <c r="F58" s="529">
        <v>5</v>
      </c>
      <c r="G58" s="529">
        <v>1</v>
      </c>
      <c r="H58" s="529"/>
      <c r="I58" s="218">
        <v>4.53</v>
      </c>
    </row>
    <row r="59" spans="1:9" ht="15" customHeight="1" x14ac:dyDescent="0.25">
      <c r="A59" s="52">
        <v>12</v>
      </c>
      <c r="B59" s="17">
        <v>40730</v>
      </c>
      <c r="C59" s="39" t="s">
        <v>99</v>
      </c>
      <c r="D59" s="208">
        <v>1</v>
      </c>
      <c r="E59" s="530"/>
      <c r="F59" s="530">
        <v>1</v>
      </c>
      <c r="G59" s="530"/>
      <c r="H59" s="530"/>
      <c r="I59" s="528">
        <v>4</v>
      </c>
    </row>
    <row r="60" spans="1:9" ht="15" customHeight="1" x14ac:dyDescent="0.25">
      <c r="A60" s="52">
        <v>13</v>
      </c>
      <c r="B60" s="13">
        <v>40820</v>
      </c>
      <c r="C60" s="30" t="s">
        <v>34</v>
      </c>
      <c r="D60" s="208">
        <v>1</v>
      </c>
      <c r="E60" s="216"/>
      <c r="F60" s="216"/>
      <c r="G60" s="216">
        <v>1</v>
      </c>
      <c r="H60" s="216"/>
      <c r="I60" s="210">
        <v>3</v>
      </c>
    </row>
    <row r="61" spans="1:9" ht="15" customHeight="1" x14ac:dyDescent="0.25">
      <c r="A61" s="52">
        <v>14</v>
      </c>
      <c r="B61" s="13">
        <v>40840</v>
      </c>
      <c r="C61" s="30" t="s">
        <v>35</v>
      </c>
      <c r="D61" s="208">
        <v>3</v>
      </c>
      <c r="E61" s="216">
        <v>2</v>
      </c>
      <c r="F61" s="216">
        <v>1</v>
      </c>
      <c r="G61" s="216"/>
      <c r="H61" s="216"/>
      <c r="I61" s="531">
        <v>4.67</v>
      </c>
    </row>
    <row r="62" spans="1:9" ht="15" customHeight="1" x14ac:dyDescent="0.25">
      <c r="A62" s="52">
        <v>15</v>
      </c>
      <c r="B62" s="15">
        <v>40950</v>
      </c>
      <c r="C62" s="30" t="s">
        <v>100</v>
      </c>
      <c r="D62" s="208">
        <v>1</v>
      </c>
      <c r="E62" s="216"/>
      <c r="F62" s="216"/>
      <c r="G62" s="216">
        <v>1</v>
      </c>
      <c r="H62" s="216"/>
      <c r="I62" s="531">
        <v>3</v>
      </c>
    </row>
    <row r="63" spans="1:9" ht="15" customHeight="1" x14ac:dyDescent="0.25">
      <c r="A63" s="62">
        <v>16</v>
      </c>
      <c r="B63" s="13">
        <v>40990</v>
      </c>
      <c r="C63" s="30" t="s">
        <v>36</v>
      </c>
      <c r="D63" s="208">
        <v>9</v>
      </c>
      <c r="E63" s="216">
        <v>5</v>
      </c>
      <c r="F63" s="216">
        <v>3</v>
      </c>
      <c r="G63" s="216">
        <v>1</v>
      </c>
      <c r="H63" s="216"/>
      <c r="I63" s="531">
        <v>4.4400000000000004</v>
      </c>
    </row>
    <row r="64" spans="1:9" ht="15" customHeight="1" thickBot="1" x14ac:dyDescent="0.3">
      <c r="A64" s="53">
        <v>17</v>
      </c>
      <c r="B64" s="280">
        <v>40133</v>
      </c>
      <c r="C64" s="281" t="s">
        <v>152</v>
      </c>
      <c r="D64" s="282">
        <v>2</v>
      </c>
      <c r="E64" s="282"/>
      <c r="F64" s="282">
        <v>1</v>
      </c>
      <c r="G64" s="282">
        <v>1</v>
      </c>
      <c r="H64" s="283"/>
      <c r="I64" s="534">
        <v>3.5</v>
      </c>
    </row>
    <row r="65" spans="1:9" ht="15" customHeight="1" thickBot="1" x14ac:dyDescent="0.3">
      <c r="A65" s="255"/>
      <c r="B65" s="256"/>
      <c r="C65" s="236" t="s">
        <v>134</v>
      </c>
      <c r="D65" s="265">
        <f>SUM(D66:D79)</f>
        <v>87</v>
      </c>
      <c r="E65" s="266">
        <f>SUM(E66:E79)</f>
        <v>43</v>
      </c>
      <c r="F65" s="266">
        <f>SUM(F66:F79)</f>
        <v>37</v>
      </c>
      <c r="G65" s="266">
        <f>SUM(G66:G79)</f>
        <v>7</v>
      </c>
      <c r="H65" s="266">
        <f>SUM(H66:H79)</f>
        <v>0</v>
      </c>
      <c r="I65" s="532">
        <f>AVERAGE(I66:I79)</f>
        <v>4.3171428571428567</v>
      </c>
    </row>
    <row r="66" spans="1:9" ht="15" customHeight="1" x14ac:dyDescent="0.25">
      <c r="A66" s="52">
        <v>1</v>
      </c>
      <c r="B66" s="262">
        <v>50040</v>
      </c>
      <c r="C66" s="263" t="s">
        <v>103</v>
      </c>
      <c r="D66" s="264">
        <v>15</v>
      </c>
      <c r="E66" s="275">
        <v>9</v>
      </c>
      <c r="F66" s="275">
        <v>5</v>
      </c>
      <c r="G66" s="275">
        <v>1</v>
      </c>
      <c r="H66" s="275"/>
      <c r="I66" s="533">
        <v>4.53</v>
      </c>
    </row>
    <row r="67" spans="1:9" ht="15" customHeight="1" x14ac:dyDescent="0.25">
      <c r="A67" s="52">
        <v>2</v>
      </c>
      <c r="B67" s="13">
        <v>50003</v>
      </c>
      <c r="C67" s="30" t="s">
        <v>102</v>
      </c>
      <c r="D67" s="208">
        <v>21</v>
      </c>
      <c r="E67" s="216">
        <v>13</v>
      </c>
      <c r="F67" s="216">
        <v>7</v>
      </c>
      <c r="G67" s="216">
        <v>1</v>
      </c>
      <c r="H67" s="216"/>
      <c r="I67" s="531">
        <v>4.57</v>
      </c>
    </row>
    <row r="68" spans="1:9" ht="15" customHeight="1" x14ac:dyDescent="0.25">
      <c r="A68" s="52">
        <v>3</v>
      </c>
      <c r="B68" s="13">
        <v>50060</v>
      </c>
      <c r="C68" s="30" t="s">
        <v>38</v>
      </c>
      <c r="D68" s="208">
        <v>5</v>
      </c>
      <c r="E68" s="216">
        <v>1</v>
      </c>
      <c r="F68" s="216">
        <v>3</v>
      </c>
      <c r="G68" s="216">
        <v>1</v>
      </c>
      <c r="H68" s="216"/>
      <c r="I68" s="210">
        <v>4</v>
      </c>
    </row>
    <row r="69" spans="1:9" ht="15" customHeight="1" x14ac:dyDescent="0.25">
      <c r="A69" s="52">
        <v>4</v>
      </c>
      <c r="B69" s="13">
        <v>50170</v>
      </c>
      <c r="C69" s="30" t="s">
        <v>39</v>
      </c>
      <c r="D69" s="208">
        <v>4</v>
      </c>
      <c r="E69" s="216">
        <v>1</v>
      </c>
      <c r="F69" s="216">
        <v>3</v>
      </c>
      <c r="G69" s="216"/>
      <c r="H69" s="216"/>
      <c r="I69" s="210">
        <v>4.25</v>
      </c>
    </row>
    <row r="70" spans="1:9" ht="15" customHeight="1" x14ac:dyDescent="0.25">
      <c r="A70" s="52">
        <v>5</v>
      </c>
      <c r="B70" s="13">
        <v>50230</v>
      </c>
      <c r="C70" s="30" t="s">
        <v>104</v>
      </c>
      <c r="D70" s="208">
        <v>4</v>
      </c>
      <c r="E70" s="216">
        <v>2</v>
      </c>
      <c r="F70" s="216">
        <v>2</v>
      </c>
      <c r="G70" s="216"/>
      <c r="H70" s="216"/>
      <c r="I70" s="210">
        <v>4.5</v>
      </c>
    </row>
    <row r="71" spans="1:9" ht="15" customHeight="1" x14ac:dyDescent="0.25">
      <c r="A71" s="52">
        <v>6</v>
      </c>
      <c r="B71" s="13">
        <v>50340</v>
      </c>
      <c r="C71" s="30" t="s">
        <v>105</v>
      </c>
      <c r="D71" s="208">
        <v>2</v>
      </c>
      <c r="E71" s="216">
        <v>1</v>
      </c>
      <c r="F71" s="216">
        <v>1</v>
      </c>
      <c r="G71" s="216"/>
      <c r="H71" s="216"/>
      <c r="I71" s="210">
        <v>4.5</v>
      </c>
    </row>
    <row r="72" spans="1:9" ht="15" customHeight="1" x14ac:dyDescent="0.25">
      <c r="A72" s="52">
        <v>7</v>
      </c>
      <c r="B72" s="13">
        <v>50420</v>
      </c>
      <c r="C72" s="30" t="s">
        <v>106</v>
      </c>
      <c r="D72" s="208">
        <v>5</v>
      </c>
      <c r="E72" s="216">
        <v>2</v>
      </c>
      <c r="F72" s="216">
        <v>3</v>
      </c>
      <c r="G72" s="216"/>
      <c r="H72" s="216"/>
      <c r="I72" s="219">
        <v>4.4000000000000004</v>
      </c>
    </row>
    <row r="73" spans="1:9" ht="15" customHeight="1" x14ac:dyDescent="0.25">
      <c r="A73" s="52">
        <v>8</v>
      </c>
      <c r="B73" s="13">
        <v>50450</v>
      </c>
      <c r="C73" s="30" t="s">
        <v>72</v>
      </c>
      <c r="D73" s="208">
        <v>6</v>
      </c>
      <c r="E73" s="216">
        <v>3</v>
      </c>
      <c r="F73" s="216">
        <v>3</v>
      </c>
      <c r="G73" s="216"/>
      <c r="H73" s="216"/>
      <c r="I73" s="210">
        <v>4.5</v>
      </c>
    </row>
    <row r="74" spans="1:9" ht="15" customHeight="1" x14ac:dyDescent="0.25">
      <c r="A74" s="52">
        <v>9</v>
      </c>
      <c r="B74" s="13">
        <v>50760</v>
      </c>
      <c r="C74" s="16" t="s">
        <v>111</v>
      </c>
      <c r="D74" s="208">
        <v>6</v>
      </c>
      <c r="E74" s="216">
        <v>3</v>
      </c>
      <c r="F74" s="216">
        <v>3</v>
      </c>
      <c r="G74" s="216"/>
      <c r="H74" s="216"/>
      <c r="I74" s="210">
        <v>4.5</v>
      </c>
    </row>
    <row r="75" spans="1:9" ht="15" customHeight="1" x14ac:dyDescent="0.25">
      <c r="A75" s="52">
        <v>10</v>
      </c>
      <c r="B75" s="15">
        <v>50780</v>
      </c>
      <c r="C75" s="274" t="s">
        <v>109</v>
      </c>
      <c r="D75" s="247">
        <v>1</v>
      </c>
      <c r="E75" s="248"/>
      <c r="F75" s="248">
        <v>1</v>
      </c>
      <c r="G75" s="248"/>
      <c r="H75" s="248"/>
      <c r="I75" s="249">
        <v>4</v>
      </c>
    </row>
    <row r="76" spans="1:9" ht="15" customHeight="1" x14ac:dyDescent="0.25">
      <c r="A76" s="52">
        <v>11</v>
      </c>
      <c r="B76" s="13">
        <v>50001</v>
      </c>
      <c r="C76" s="30" t="s">
        <v>101</v>
      </c>
      <c r="D76" s="208">
        <v>2</v>
      </c>
      <c r="E76" s="216">
        <v>1</v>
      </c>
      <c r="F76" s="216">
        <v>1</v>
      </c>
      <c r="G76" s="216"/>
      <c r="H76" s="216"/>
      <c r="I76" s="210">
        <v>4.5</v>
      </c>
    </row>
    <row r="77" spans="1:9" ht="15" customHeight="1" x14ac:dyDescent="0.25">
      <c r="A77" s="52">
        <v>12</v>
      </c>
      <c r="B77" s="13">
        <v>50930</v>
      </c>
      <c r="C77" s="16" t="s">
        <v>110</v>
      </c>
      <c r="D77" s="208">
        <v>3</v>
      </c>
      <c r="E77" s="216"/>
      <c r="F77" s="216">
        <v>1</v>
      </c>
      <c r="G77" s="216">
        <v>2</v>
      </c>
      <c r="H77" s="216"/>
      <c r="I77" s="210">
        <v>3.33</v>
      </c>
    </row>
    <row r="78" spans="1:9" ht="15" customHeight="1" x14ac:dyDescent="0.25">
      <c r="A78" s="52">
        <v>13</v>
      </c>
      <c r="B78" s="13">
        <v>50970</v>
      </c>
      <c r="C78" s="30" t="s">
        <v>41</v>
      </c>
      <c r="D78" s="208">
        <v>2</v>
      </c>
      <c r="E78" s="216">
        <v>1</v>
      </c>
      <c r="F78" s="216">
        <v>1</v>
      </c>
      <c r="G78" s="216"/>
      <c r="H78" s="216"/>
      <c r="I78" s="210">
        <v>4.5</v>
      </c>
    </row>
    <row r="79" spans="1:9" ht="15" customHeight="1" thickBot="1" x14ac:dyDescent="0.3">
      <c r="A79" s="82">
        <v>14</v>
      </c>
      <c r="B79" s="15">
        <v>51370</v>
      </c>
      <c r="C79" s="246" t="s">
        <v>108</v>
      </c>
      <c r="D79" s="247">
        <v>11</v>
      </c>
      <c r="E79" s="248">
        <v>6</v>
      </c>
      <c r="F79" s="248">
        <v>3</v>
      </c>
      <c r="G79" s="248">
        <v>2</v>
      </c>
      <c r="H79" s="248"/>
      <c r="I79" s="249">
        <v>4.3600000000000003</v>
      </c>
    </row>
    <row r="80" spans="1:9" ht="15" customHeight="1" thickBot="1" x14ac:dyDescent="0.3">
      <c r="A80" s="255"/>
      <c r="B80" s="256"/>
      <c r="C80" s="236" t="s">
        <v>133</v>
      </c>
      <c r="D80" s="265">
        <f>SUM(D81:D109)</f>
        <v>331</v>
      </c>
      <c r="E80" s="266">
        <f>SUM(E81:E109)</f>
        <v>135</v>
      </c>
      <c r="F80" s="266">
        <f>SUM(F81:F109)</f>
        <v>146</v>
      </c>
      <c r="G80" s="266">
        <f>SUM(G81:G109)</f>
        <v>49</v>
      </c>
      <c r="H80" s="266">
        <f>SUM(H81:H109)</f>
        <v>1</v>
      </c>
      <c r="I80" s="267">
        <f>AVERAGE(I81:I109)</f>
        <v>4.1372413793103453</v>
      </c>
    </row>
    <row r="81" spans="1:9" ht="15" customHeight="1" x14ac:dyDescent="0.25">
      <c r="A81" s="51">
        <v>1</v>
      </c>
      <c r="B81" s="23">
        <v>60010</v>
      </c>
      <c r="C81" s="25" t="s">
        <v>43</v>
      </c>
      <c r="D81" s="213">
        <v>9</v>
      </c>
      <c r="E81" s="214">
        <v>5</v>
      </c>
      <c r="F81" s="214">
        <v>2</v>
      </c>
      <c r="G81" s="214">
        <v>2</v>
      </c>
      <c r="H81" s="214"/>
      <c r="I81" s="215">
        <v>4.33</v>
      </c>
    </row>
    <row r="82" spans="1:9" ht="15" customHeight="1" x14ac:dyDescent="0.25">
      <c r="A82" s="52">
        <v>2</v>
      </c>
      <c r="B82" s="262">
        <v>60020</v>
      </c>
      <c r="C82" s="287" t="s">
        <v>44</v>
      </c>
      <c r="D82" s="264">
        <v>2</v>
      </c>
      <c r="E82" s="275"/>
      <c r="F82" s="275">
        <v>1</v>
      </c>
      <c r="G82" s="275">
        <v>1</v>
      </c>
      <c r="H82" s="275"/>
      <c r="I82" s="276">
        <v>3.5</v>
      </c>
    </row>
    <row r="83" spans="1:9" ht="15" customHeight="1" x14ac:dyDescent="0.25">
      <c r="A83" s="52">
        <v>3</v>
      </c>
      <c r="B83" s="13">
        <v>60050</v>
      </c>
      <c r="C83" s="16" t="s">
        <v>45</v>
      </c>
      <c r="D83" s="208">
        <v>6</v>
      </c>
      <c r="E83" s="216">
        <v>5</v>
      </c>
      <c r="F83" s="216">
        <v>1</v>
      </c>
      <c r="G83" s="216"/>
      <c r="H83" s="216"/>
      <c r="I83" s="210">
        <v>4.83</v>
      </c>
    </row>
    <row r="84" spans="1:9" ht="15" customHeight="1" x14ac:dyDescent="0.25">
      <c r="A84" s="52">
        <v>4</v>
      </c>
      <c r="B84" s="13">
        <v>60070</v>
      </c>
      <c r="C84" s="16" t="s">
        <v>46</v>
      </c>
      <c r="D84" s="208">
        <v>20</v>
      </c>
      <c r="E84" s="216">
        <v>6</v>
      </c>
      <c r="F84" s="216">
        <v>10</v>
      </c>
      <c r="G84" s="216">
        <v>4</v>
      </c>
      <c r="H84" s="216"/>
      <c r="I84" s="210">
        <v>4.0999999999999996</v>
      </c>
    </row>
    <row r="85" spans="1:9" ht="15" customHeight="1" x14ac:dyDescent="0.25">
      <c r="A85" s="52">
        <v>5</v>
      </c>
      <c r="B85" s="13">
        <v>60180</v>
      </c>
      <c r="C85" s="16" t="s">
        <v>47</v>
      </c>
      <c r="D85" s="208">
        <v>13</v>
      </c>
      <c r="E85" s="216">
        <v>6</v>
      </c>
      <c r="F85" s="216">
        <v>7</v>
      </c>
      <c r="G85" s="216"/>
      <c r="H85" s="216"/>
      <c r="I85" s="210">
        <v>4.46</v>
      </c>
    </row>
    <row r="86" spans="1:9" ht="15" customHeight="1" x14ac:dyDescent="0.25">
      <c r="A86" s="52">
        <v>6</v>
      </c>
      <c r="B86" s="13">
        <v>60220</v>
      </c>
      <c r="C86" s="16" t="s">
        <v>48</v>
      </c>
      <c r="D86" s="208">
        <v>3</v>
      </c>
      <c r="E86" s="216">
        <v>1</v>
      </c>
      <c r="F86" s="216">
        <v>2</v>
      </c>
      <c r="G86" s="216"/>
      <c r="H86" s="216"/>
      <c r="I86" s="210">
        <v>4.33</v>
      </c>
    </row>
    <row r="87" spans="1:9" ht="15" customHeight="1" x14ac:dyDescent="0.25">
      <c r="A87" s="52">
        <v>7</v>
      </c>
      <c r="B87" s="13">
        <v>60240</v>
      </c>
      <c r="C87" s="16" t="s">
        <v>49</v>
      </c>
      <c r="D87" s="208">
        <v>17</v>
      </c>
      <c r="E87" s="216">
        <v>7</v>
      </c>
      <c r="F87" s="216">
        <v>9</v>
      </c>
      <c r="G87" s="216">
        <v>1</v>
      </c>
      <c r="H87" s="216"/>
      <c r="I87" s="210">
        <v>4.3499999999999996</v>
      </c>
    </row>
    <row r="88" spans="1:9" ht="15" customHeight="1" x14ac:dyDescent="0.25">
      <c r="A88" s="52">
        <v>8</v>
      </c>
      <c r="B88" s="13">
        <v>60560</v>
      </c>
      <c r="C88" s="16" t="s">
        <v>50</v>
      </c>
      <c r="D88" s="208">
        <v>1</v>
      </c>
      <c r="E88" s="216"/>
      <c r="F88" s="216">
        <v>1</v>
      </c>
      <c r="G88" s="216"/>
      <c r="H88" s="216"/>
      <c r="I88" s="210">
        <v>4</v>
      </c>
    </row>
    <row r="89" spans="1:9" ht="15" customHeight="1" x14ac:dyDescent="0.25">
      <c r="A89" s="52">
        <v>9</v>
      </c>
      <c r="B89" s="13">
        <v>60660</v>
      </c>
      <c r="C89" s="16" t="s">
        <v>51</v>
      </c>
      <c r="D89" s="208">
        <v>3</v>
      </c>
      <c r="E89" s="216">
        <v>2</v>
      </c>
      <c r="F89" s="216">
        <v>1</v>
      </c>
      <c r="G89" s="216"/>
      <c r="H89" s="216"/>
      <c r="I89" s="210">
        <v>4.67</v>
      </c>
    </row>
    <row r="90" spans="1:9" ht="15" customHeight="1" x14ac:dyDescent="0.25">
      <c r="A90" s="52">
        <v>10</v>
      </c>
      <c r="B90" s="13">
        <v>60690</v>
      </c>
      <c r="C90" s="16" t="s">
        <v>42</v>
      </c>
      <c r="D90" s="208">
        <v>4</v>
      </c>
      <c r="E90" s="216">
        <v>2</v>
      </c>
      <c r="F90" s="216">
        <v>2</v>
      </c>
      <c r="G90" s="216"/>
      <c r="H90" s="216"/>
      <c r="I90" s="210">
        <v>4.5</v>
      </c>
    </row>
    <row r="91" spans="1:9" ht="15" customHeight="1" x14ac:dyDescent="0.25">
      <c r="A91" s="52">
        <v>11</v>
      </c>
      <c r="B91" s="13">
        <v>60850</v>
      </c>
      <c r="C91" s="16" t="s">
        <v>53</v>
      </c>
      <c r="D91" s="208">
        <v>6</v>
      </c>
      <c r="E91" s="216"/>
      <c r="F91" s="216">
        <v>4</v>
      </c>
      <c r="G91" s="216">
        <v>2</v>
      </c>
      <c r="H91" s="216"/>
      <c r="I91" s="210">
        <v>3.67</v>
      </c>
    </row>
    <row r="92" spans="1:9" ht="15" customHeight="1" x14ac:dyDescent="0.25">
      <c r="A92" s="52">
        <v>12</v>
      </c>
      <c r="B92" s="13">
        <v>60910</v>
      </c>
      <c r="C92" s="16" t="s">
        <v>54</v>
      </c>
      <c r="D92" s="208">
        <v>2</v>
      </c>
      <c r="E92" s="216"/>
      <c r="F92" s="216">
        <v>2</v>
      </c>
      <c r="G92" s="216"/>
      <c r="H92" s="216"/>
      <c r="I92" s="210">
        <v>4</v>
      </c>
    </row>
    <row r="93" spans="1:9" ht="15" customHeight="1" x14ac:dyDescent="0.25">
      <c r="A93" s="52">
        <v>13</v>
      </c>
      <c r="B93" s="13">
        <v>60980</v>
      </c>
      <c r="C93" s="16" t="s">
        <v>55</v>
      </c>
      <c r="D93" s="208">
        <v>4</v>
      </c>
      <c r="E93" s="216"/>
      <c r="F93" s="216">
        <v>3</v>
      </c>
      <c r="G93" s="216">
        <v>1</v>
      </c>
      <c r="H93" s="216"/>
      <c r="I93" s="210">
        <v>3.75</v>
      </c>
    </row>
    <row r="94" spans="1:9" ht="15" customHeight="1" x14ac:dyDescent="0.25">
      <c r="A94" s="52">
        <v>14</v>
      </c>
      <c r="B94" s="13">
        <v>61080</v>
      </c>
      <c r="C94" s="16" t="s">
        <v>56</v>
      </c>
      <c r="D94" s="208">
        <v>4</v>
      </c>
      <c r="E94" s="216"/>
      <c r="F94" s="216">
        <v>2</v>
      </c>
      <c r="G94" s="216">
        <v>2</v>
      </c>
      <c r="H94" s="216"/>
      <c r="I94" s="210">
        <v>3.5</v>
      </c>
    </row>
    <row r="95" spans="1:9" ht="15" customHeight="1" x14ac:dyDescent="0.25">
      <c r="A95" s="52">
        <v>15</v>
      </c>
      <c r="B95" s="13">
        <v>61150</v>
      </c>
      <c r="C95" s="16" t="s">
        <v>57</v>
      </c>
      <c r="D95" s="208">
        <v>1</v>
      </c>
      <c r="E95" s="216"/>
      <c r="F95" s="216">
        <v>1</v>
      </c>
      <c r="G95" s="216"/>
      <c r="H95" s="216"/>
      <c r="I95" s="210">
        <v>4</v>
      </c>
    </row>
    <row r="96" spans="1:9" ht="15" customHeight="1" x14ac:dyDescent="0.25">
      <c r="A96" s="52">
        <v>16</v>
      </c>
      <c r="B96" s="13">
        <v>61210</v>
      </c>
      <c r="C96" s="16" t="s">
        <v>58</v>
      </c>
      <c r="D96" s="208">
        <v>2</v>
      </c>
      <c r="E96" s="216">
        <v>1</v>
      </c>
      <c r="F96" s="216"/>
      <c r="G96" s="216">
        <v>1</v>
      </c>
      <c r="H96" s="216"/>
      <c r="I96" s="210">
        <v>4</v>
      </c>
    </row>
    <row r="97" spans="1:9" ht="15" customHeight="1" x14ac:dyDescent="0.25">
      <c r="A97" s="52">
        <v>17</v>
      </c>
      <c r="B97" s="13">
        <v>61290</v>
      </c>
      <c r="C97" s="16" t="s">
        <v>59</v>
      </c>
      <c r="D97" s="208">
        <v>1</v>
      </c>
      <c r="E97" s="216"/>
      <c r="F97" s="216"/>
      <c r="G97" s="216">
        <v>1</v>
      </c>
      <c r="H97" s="216"/>
      <c r="I97" s="210">
        <v>3</v>
      </c>
    </row>
    <row r="98" spans="1:9" ht="15" customHeight="1" x14ac:dyDescent="0.25">
      <c r="A98" s="52">
        <v>18</v>
      </c>
      <c r="B98" s="13">
        <v>61340</v>
      </c>
      <c r="C98" s="16" t="s">
        <v>60</v>
      </c>
      <c r="D98" s="208">
        <v>4</v>
      </c>
      <c r="E98" s="216">
        <v>1</v>
      </c>
      <c r="F98" s="216">
        <v>2</v>
      </c>
      <c r="G98" s="216">
        <v>1</v>
      </c>
      <c r="H98" s="216"/>
      <c r="I98" s="210">
        <v>4</v>
      </c>
    </row>
    <row r="99" spans="1:9" ht="15" customHeight="1" x14ac:dyDescent="0.25">
      <c r="A99" s="52">
        <v>19</v>
      </c>
      <c r="B99" s="13">
        <v>61390</v>
      </c>
      <c r="C99" s="16" t="s">
        <v>61</v>
      </c>
      <c r="D99" s="208">
        <v>2</v>
      </c>
      <c r="E99" s="216">
        <v>1</v>
      </c>
      <c r="F99" s="216">
        <v>1</v>
      </c>
      <c r="G99" s="216"/>
      <c r="H99" s="216"/>
      <c r="I99" s="210">
        <v>4.5</v>
      </c>
    </row>
    <row r="100" spans="1:9" ht="15" customHeight="1" x14ac:dyDescent="0.25">
      <c r="A100" s="52">
        <v>20</v>
      </c>
      <c r="B100" s="13">
        <v>61410</v>
      </c>
      <c r="C100" s="16" t="s">
        <v>62</v>
      </c>
      <c r="D100" s="208">
        <v>17</v>
      </c>
      <c r="E100" s="216">
        <v>9</v>
      </c>
      <c r="F100" s="216">
        <v>6</v>
      </c>
      <c r="G100" s="216">
        <v>2</v>
      </c>
      <c r="H100" s="216"/>
      <c r="I100" s="210">
        <v>4.41</v>
      </c>
    </row>
    <row r="101" spans="1:9" ht="15" customHeight="1" x14ac:dyDescent="0.25">
      <c r="A101" s="52">
        <v>21</v>
      </c>
      <c r="B101" s="13">
        <v>61430</v>
      </c>
      <c r="C101" s="16" t="s">
        <v>150</v>
      </c>
      <c r="D101" s="208">
        <v>22</v>
      </c>
      <c r="E101" s="216">
        <v>12</v>
      </c>
      <c r="F101" s="216">
        <v>9</v>
      </c>
      <c r="G101" s="216">
        <v>1</v>
      </c>
      <c r="H101" s="216"/>
      <c r="I101" s="210">
        <v>4.5</v>
      </c>
    </row>
    <row r="102" spans="1:9" ht="15" customHeight="1" x14ac:dyDescent="0.25">
      <c r="A102" s="52">
        <v>22</v>
      </c>
      <c r="B102" s="13">
        <v>61440</v>
      </c>
      <c r="C102" s="16" t="s">
        <v>63</v>
      </c>
      <c r="D102" s="208">
        <v>8</v>
      </c>
      <c r="E102" s="216">
        <v>2</v>
      </c>
      <c r="F102" s="216">
        <v>4</v>
      </c>
      <c r="G102" s="216">
        <v>2</v>
      </c>
      <c r="H102" s="216"/>
      <c r="I102" s="210">
        <v>4</v>
      </c>
    </row>
    <row r="103" spans="1:9" ht="15" customHeight="1" x14ac:dyDescent="0.25">
      <c r="A103" s="52">
        <v>23</v>
      </c>
      <c r="B103" s="13">
        <v>61450</v>
      </c>
      <c r="C103" s="16" t="s">
        <v>149</v>
      </c>
      <c r="D103" s="208">
        <v>21</v>
      </c>
      <c r="E103" s="216">
        <v>5</v>
      </c>
      <c r="F103" s="216">
        <v>15</v>
      </c>
      <c r="G103" s="216">
        <v>1</v>
      </c>
      <c r="H103" s="216"/>
      <c r="I103" s="210">
        <v>4.1900000000000004</v>
      </c>
    </row>
    <row r="104" spans="1:9" ht="15" customHeight="1" x14ac:dyDescent="0.25">
      <c r="A104" s="52">
        <v>24</v>
      </c>
      <c r="B104" s="13">
        <v>61470</v>
      </c>
      <c r="C104" s="16" t="s">
        <v>64</v>
      </c>
      <c r="D104" s="208">
        <v>12</v>
      </c>
      <c r="E104" s="216">
        <v>6</v>
      </c>
      <c r="F104" s="216">
        <v>3</v>
      </c>
      <c r="G104" s="216">
        <v>3</v>
      </c>
      <c r="H104" s="216"/>
      <c r="I104" s="210">
        <v>4.25</v>
      </c>
    </row>
    <row r="105" spans="1:9" ht="15" customHeight="1" x14ac:dyDescent="0.25">
      <c r="A105" s="52">
        <v>25</v>
      </c>
      <c r="B105" s="13">
        <v>61490</v>
      </c>
      <c r="C105" s="16" t="s">
        <v>148</v>
      </c>
      <c r="D105" s="208">
        <v>40</v>
      </c>
      <c r="E105" s="216">
        <v>12</v>
      </c>
      <c r="F105" s="216">
        <v>17</v>
      </c>
      <c r="G105" s="216">
        <v>10</v>
      </c>
      <c r="H105" s="216">
        <v>1</v>
      </c>
      <c r="I105" s="210">
        <v>4</v>
      </c>
    </row>
    <row r="106" spans="1:9" ht="15" customHeight="1" x14ac:dyDescent="0.25">
      <c r="A106" s="52">
        <v>26</v>
      </c>
      <c r="B106" s="13">
        <v>61500</v>
      </c>
      <c r="C106" s="16" t="s">
        <v>147</v>
      </c>
      <c r="D106" s="208">
        <v>37</v>
      </c>
      <c r="E106" s="216">
        <v>18</v>
      </c>
      <c r="F106" s="216">
        <v>15</v>
      </c>
      <c r="G106" s="216">
        <v>4</v>
      </c>
      <c r="H106" s="216"/>
      <c r="I106" s="210">
        <v>4.38</v>
      </c>
    </row>
    <row r="107" spans="1:9" ht="15" customHeight="1" x14ac:dyDescent="0.25">
      <c r="A107" s="52">
        <v>27</v>
      </c>
      <c r="B107" s="13">
        <v>61510</v>
      </c>
      <c r="C107" s="16" t="s">
        <v>65</v>
      </c>
      <c r="D107" s="208">
        <v>36</v>
      </c>
      <c r="E107" s="216">
        <v>15</v>
      </c>
      <c r="F107" s="216">
        <v>16</v>
      </c>
      <c r="G107" s="216">
        <v>5</v>
      </c>
      <c r="H107" s="216"/>
      <c r="I107" s="210">
        <v>4.28</v>
      </c>
    </row>
    <row r="108" spans="1:9" ht="15" customHeight="1" x14ac:dyDescent="0.25">
      <c r="A108" s="250">
        <v>28</v>
      </c>
      <c r="B108" s="15">
        <v>61520</v>
      </c>
      <c r="C108" s="274" t="s">
        <v>146</v>
      </c>
      <c r="D108" s="247">
        <v>29</v>
      </c>
      <c r="E108" s="248">
        <v>17</v>
      </c>
      <c r="F108" s="248">
        <v>9</v>
      </c>
      <c r="G108" s="248">
        <v>3</v>
      </c>
      <c r="H108" s="248"/>
      <c r="I108" s="249">
        <v>4.4800000000000004</v>
      </c>
    </row>
    <row r="109" spans="1:9" ht="15" customHeight="1" thickBot="1" x14ac:dyDescent="0.3">
      <c r="A109" s="53">
        <v>29</v>
      </c>
      <c r="B109" s="24">
        <v>61540</v>
      </c>
      <c r="C109" s="26" t="s">
        <v>160</v>
      </c>
      <c r="D109" s="211">
        <v>5</v>
      </c>
      <c r="E109" s="217">
        <v>2</v>
      </c>
      <c r="F109" s="217">
        <v>1</v>
      </c>
      <c r="G109" s="217">
        <v>2</v>
      </c>
      <c r="H109" s="217"/>
      <c r="I109" s="212">
        <v>4</v>
      </c>
    </row>
    <row r="110" spans="1:9" ht="15" customHeight="1" thickBot="1" x14ac:dyDescent="0.3">
      <c r="A110" s="225"/>
      <c r="B110" s="226"/>
      <c r="C110" s="227" t="s">
        <v>132</v>
      </c>
      <c r="D110" s="228">
        <f>SUM(D111:D117)</f>
        <v>177</v>
      </c>
      <c r="E110" s="229">
        <f>SUM(E111:E117)</f>
        <v>96</v>
      </c>
      <c r="F110" s="229">
        <f>SUM(F111:F117)</f>
        <v>64</v>
      </c>
      <c r="G110" s="229">
        <f>SUM(G111:G117)</f>
        <v>17</v>
      </c>
      <c r="H110" s="229">
        <f>SUM(H111:H117)</f>
        <v>0</v>
      </c>
      <c r="I110" s="230">
        <f>AVERAGE(I111:I117)</f>
        <v>4.1814285714285715</v>
      </c>
    </row>
    <row r="111" spans="1:9" ht="15" customHeight="1" x14ac:dyDescent="0.25">
      <c r="A111" s="51">
        <v>1</v>
      </c>
      <c r="B111" s="23">
        <v>70020</v>
      </c>
      <c r="C111" s="28" t="s">
        <v>112</v>
      </c>
      <c r="D111" s="213">
        <v>85</v>
      </c>
      <c r="E111" s="220">
        <v>47</v>
      </c>
      <c r="F111" s="220">
        <v>33</v>
      </c>
      <c r="G111" s="220">
        <v>5</v>
      </c>
      <c r="H111" s="220"/>
      <c r="I111" s="221">
        <v>4.49</v>
      </c>
    </row>
    <row r="112" spans="1:9" ht="15" customHeight="1" x14ac:dyDescent="0.25">
      <c r="A112" s="52">
        <v>2</v>
      </c>
      <c r="B112" s="13">
        <v>70110</v>
      </c>
      <c r="C112" s="30" t="s">
        <v>114</v>
      </c>
      <c r="D112" s="208">
        <v>36</v>
      </c>
      <c r="E112" s="216">
        <v>21</v>
      </c>
      <c r="F112" s="216">
        <v>11</v>
      </c>
      <c r="G112" s="216">
        <v>4</v>
      </c>
      <c r="H112" s="216"/>
      <c r="I112" s="210">
        <v>4.47</v>
      </c>
    </row>
    <row r="113" spans="1:9" ht="15" customHeight="1" x14ac:dyDescent="0.25">
      <c r="A113" s="52">
        <v>3</v>
      </c>
      <c r="B113" s="13">
        <v>70021</v>
      </c>
      <c r="C113" s="30" t="s">
        <v>73</v>
      </c>
      <c r="D113" s="208">
        <v>20</v>
      </c>
      <c r="E113" s="216">
        <v>11</v>
      </c>
      <c r="F113" s="216">
        <v>8</v>
      </c>
      <c r="G113" s="216">
        <v>1</v>
      </c>
      <c r="H113" s="216"/>
      <c r="I113" s="210">
        <v>4.5</v>
      </c>
    </row>
    <row r="114" spans="1:9" ht="15" customHeight="1" x14ac:dyDescent="0.25">
      <c r="A114" s="52">
        <v>4</v>
      </c>
      <c r="B114" s="13">
        <v>70040</v>
      </c>
      <c r="C114" s="39" t="s">
        <v>113</v>
      </c>
      <c r="D114" s="208">
        <v>1</v>
      </c>
      <c r="E114" s="216"/>
      <c r="F114" s="216">
        <v>1</v>
      </c>
      <c r="G114" s="216"/>
      <c r="H114" s="216"/>
      <c r="I114" s="210">
        <v>4</v>
      </c>
    </row>
    <row r="115" spans="1:9" ht="15" customHeight="1" x14ac:dyDescent="0.25">
      <c r="A115" s="52">
        <v>5</v>
      </c>
      <c r="B115" s="13">
        <v>70100</v>
      </c>
      <c r="C115" s="39" t="s">
        <v>144</v>
      </c>
      <c r="D115" s="208">
        <v>14</v>
      </c>
      <c r="E115" s="216">
        <v>12</v>
      </c>
      <c r="F115" s="216">
        <v>2</v>
      </c>
      <c r="G115" s="216"/>
      <c r="H115" s="216"/>
      <c r="I115" s="210">
        <v>4.8600000000000003</v>
      </c>
    </row>
    <row r="116" spans="1:9" ht="15" customHeight="1" x14ac:dyDescent="0.25">
      <c r="A116" s="52">
        <v>6</v>
      </c>
      <c r="B116" s="13">
        <v>70510</v>
      </c>
      <c r="C116" s="39" t="s">
        <v>116</v>
      </c>
      <c r="D116" s="208">
        <v>1</v>
      </c>
      <c r="E116" s="216"/>
      <c r="F116" s="216"/>
      <c r="G116" s="216">
        <v>1</v>
      </c>
      <c r="H116" s="216"/>
      <c r="I116" s="210">
        <v>3</v>
      </c>
    </row>
    <row r="117" spans="1:9" ht="15" customHeight="1" thickBot="1" x14ac:dyDescent="0.3">
      <c r="A117" s="53">
        <v>7</v>
      </c>
      <c r="B117" s="24">
        <v>10880</v>
      </c>
      <c r="C117" s="271" t="s">
        <v>157</v>
      </c>
      <c r="D117" s="203">
        <v>20</v>
      </c>
      <c r="E117" s="204">
        <v>5</v>
      </c>
      <c r="F117" s="204">
        <v>9</v>
      </c>
      <c r="G117" s="204">
        <v>6</v>
      </c>
      <c r="H117" s="204"/>
      <c r="I117" s="205">
        <v>3.95</v>
      </c>
    </row>
    <row r="118" spans="1:9" ht="15" customHeight="1" x14ac:dyDescent="0.25">
      <c r="A118" s="50"/>
      <c r="B118" s="11"/>
      <c r="C118" s="11"/>
      <c r="E118" s="231"/>
      <c r="F118" s="231"/>
      <c r="G118" s="231"/>
      <c r="H118" s="232" t="s">
        <v>117</v>
      </c>
      <c r="I118" s="35">
        <f>AVERAGE(I7,I9:I16,I18:I30,I32:I46,I48:I64,I66:I79,I81:I109,I111:I117)</f>
        <v>4.1618269230769238</v>
      </c>
    </row>
    <row r="119" spans="1:9" x14ac:dyDescent="0.25">
      <c r="A119" s="50"/>
      <c r="B119" s="11"/>
      <c r="C119" s="11"/>
      <c r="D119" s="12"/>
      <c r="E119" s="12"/>
      <c r="F119" s="12"/>
      <c r="G119" s="12"/>
      <c r="H119" s="12"/>
      <c r="I119" s="12"/>
    </row>
    <row r="120" spans="1:9" x14ac:dyDescent="0.25">
      <c r="A120" s="50"/>
      <c r="B120" s="11"/>
      <c r="C120" s="11"/>
      <c r="D120" s="12"/>
      <c r="E120" s="12"/>
      <c r="F120" s="12"/>
      <c r="G120" s="12"/>
      <c r="H120" s="12"/>
      <c r="I120" s="12"/>
    </row>
    <row r="121" spans="1:9" x14ac:dyDescent="0.25">
      <c r="A121" s="50"/>
      <c r="B121" s="11"/>
      <c r="C121" s="11"/>
      <c r="D121" s="12"/>
      <c r="E121" s="12"/>
      <c r="F121" s="12"/>
      <c r="G121" s="12"/>
      <c r="H121" s="12"/>
      <c r="I121" s="12"/>
    </row>
    <row r="122" spans="1:9" x14ac:dyDescent="0.25">
      <c r="A122" s="50"/>
    </row>
    <row r="123" spans="1:9" x14ac:dyDescent="0.25">
      <c r="A123" s="50"/>
    </row>
    <row r="124" spans="1:9" x14ac:dyDescent="0.25">
      <c r="A124" s="50"/>
    </row>
    <row r="125" spans="1:9" x14ac:dyDescent="0.25">
      <c r="A125" s="50"/>
    </row>
    <row r="126" spans="1:9" x14ac:dyDescent="0.25">
      <c r="A126" s="50"/>
    </row>
    <row r="127" spans="1:9" x14ac:dyDescent="0.25">
      <c r="A127" s="50"/>
    </row>
    <row r="128" spans="1:9" x14ac:dyDescent="0.25">
      <c r="A128" s="50"/>
    </row>
    <row r="129" spans="1:1" x14ac:dyDescent="0.25">
      <c r="A129" s="50"/>
    </row>
  </sheetData>
  <mergeCells count="8">
    <mergeCell ref="C2:D2"/>
    <mergeCell ref="I4:I5"/>
    <mergeCell ref="D1:E1"/>
    <mergeCell ref="A4:A5"/>
    <mergeCell ref="B4:B5"/>
    <mergeCell ref="C4:C5"/>
    <mergeCell ref="D4:D5"/>
    <mergeCell ref="E4:H4"/>
  </mergeCells>
  <conditionalFormatting sqref="I6:I118">
    <cfRule type="cellIs" dxfId="4" priority="331" stopIfTrue="1" operator="equal">
      <formula>$I$118</formula>
    </cfRule>
    <cfRule type="cellIs" dxfId="3" priority="332" stopIfTrue="1" operator="lessThan">
      <formula>3.5</formula>
    </cfRule>
    <cfRule type="cellIs" dxfId="2" priority="333" stopIfTrue="1" operator="between">
      <formula>$I$118</formula>
      <formula>3.5</formula>
    </cfRule>
    <cfRule type="cellIs" dxfId="1" priority="334" stopIfTrue="1" operator="between">
      <formula>4.499</formula>
      <formula>$I$118</formula>
    </cfRule>
    <cfRule type="cellIs" dxfId="0" priority="335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Английск-9 диаграмма по районам</vt:lpstr>
      <vt:lpstr>Английск-9 диаграмма</vt:lpstr>
      <vt:lpstr>Рейтинги 2019 - 2015</vt:lpstr>
      <vt:lpstr>Рейтинг по сумме мест</vt:lpstr>
      <vt:lpstr>Английский-9 2019 Итоги</vt:lpstr>
      <vt:lpstr>Английский-9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dcterms:created xsi:type="dcterms:W3CDTF">2017-12-09T17:36:16Z</dcterms:created>
  <dcterms:modified xsi:type="dcterms:W3CDTF">2019-10-03T08:59:38Z</dcterms:modified>
</cp:coreProperties>
</file>