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20190" windowHeight="7920" tabRatio="474"/>
  </bookViews>
  <sheets>
    <sheet name="ЧГ-4 диаграмма по районам" sheetId="7" r:id="rId1"/>
    <sheet name="ЧГ-4 диаграмма" sheetId="4" r:id="rId2"/>
    <sheet name="Рейтинги 2019 - 2015" sheetId="3" r:id="rId3"/>
    <sheet name="Рейтинг по сумме мест" sheetId="5" r:id="rId4"/>
    <sheet name="ЧГ-4 2019 Итоги" sheetId="6" r:id="rId5"/>
    <sheet name="ЧГ-4 2019 расклад" sheetId="2" r:id="rId6"/>
  </sheets>
  <definedNames>
    <definedName name="_xlnm._FilterDatabase" localSheetId="2" hidden="1">'Рейтинги 2019 - 2015'!$A$5:$M$125</definedName>
    <definedName name="_xlnm._FilterDatabase" localSheetId="0" hidden="1">'ЧГ-4 диаграмма по районам'!#REF!</definedName>
    <definedName name="OLE_LINK3" localSheetId="3">'Рейтинг по сумме мест'!#REF!</definedName>
    <definedName name="OLE_LINK3" localSheetId="2">'Рейтинги 2019 - 2015'!#REF!</definedName>
  </definedNames>
  <calcPr calcId="145621" calcOnSave="0"/>
</workbook>
</file>

<file path=xl/calcChain.xml><?xml version="1.0" encoding="utf-8"?>
<calcChain xmlns="http://schemas.openxmlformats.org/spreadsheetml/2006/main">
  <c r="S91" i="7" l="1"/>
  <c r="S5" i="7"/>
  <c r="E91" i="7"/>
  <c r="I91" i="7"/>
  <c r="M91" i="7"/>
  <c r="Q91" i="7"/>
  <c r="U91" i="7"/>
  <c r="O91" i="7"/>
  <c r="K91" i="7"/>
  <c r="G91" i="7"/>
  <c r="C91" i="7"/>
  <c r="C5" i="7"/>
  <c r="T7" i="4"/>
  <c r="S7" i="4"/>
  <c r="P7" i="4"/>
  <c r="O7" i="4"/>
  <c r="L7" i="4"/>
  <c r="K7" i="4"/>
  <c r="H7" i="4"/>
  <c r="G7" i="4"/>
  <c r="T17" i="4"/>
  <c r="S17" i="4"/>
  <c r="P17" i="4"/>
  <c r="O17" i="4"/>
  <c r="L17" i="4"/>
  <c r="K17" i="4"/>
  <c r="H17" i="4"/>
  <c r="G17" i="4"/>
  <c r="T33" i="4"/>
  <c r="S33" i="4"/>
  <c r="P33" i="4"/>
  <c r="O33" i="4"/>
  <c r="L33" i="4"/>
  <c r="K33" i="4"/>
  <c r="H33" i="4"/>
  <c r="G33" i="4"/>
  <c r="T53" i="4"/>
  <c r="S53" i="4"/>
  <c r="P53" i="4"/>
  <c r="O53" i="4"/>
  <c r="L53" i="4"/>
  <c r="K53" i="4"/>
  <c r="H53" i="4"/>
  <c r="G53" i="4"/>
  <c r="T73" i="4"/>
  <c r="S73" i="4"/>
  <c r="P73" i="4"/>
  <c r="O73" i="4"/>
  <c r="L73" i="4"/>
  <c r="K73" i="4"/>
  <c r="H73" i="4"/>
  <c r="G73" i="4"/>
  <c r="T91" i="4"/>
  <c r="S91" i="4"/>
  <c r="P91" i="4"/>
  <c r="O91" i="4"/>
  <c r="L91" i="4"/>
  <c r="K91" i="4"/>
  <c r="H91" i="4"/>
  <c r="G91" i="4"/>
  <c r="T122" i="4"/>
  <c r="S122" i="4"/>
  <c r="P122" i="4"/>
  <c r="O122" i="4"/>
  <c r="L122" i="4"/>
  <c r="K122" i="4"/>
  <c r="H122" i="4"/>
  <c r="G122" i="4"/>
  <c r="T5" i="4"/>
  <c r="T133" i="4" s="1"/>
  <c r="S5" i="4"/>
  <c r="P5" i="4"/>
  <c r="P133" i="4" s="1"/>
  <c r="O5" i="4"/>
  <c r="L5" i="4"/>
  <c r="L133" i="4" s="1"/>
  <c r="K5" i="4"/>
  <c r="H5" i="4"/>
  <c r="H133" i="4" s="1"/>
  <c r="G5" i="4"/>
  <c r="D5" i="4"/>
  <c r="D7" i="4"/>
  <c r="D17" i="4"/>
  <c r="D33" i="4"/>
  <c r="D53" i="4"/>
  <c r="D73" i="4"/>
  <c r="D91" i="4"/>
  <c r="D122" i="4"/>
  <c r="D133" i="4"/>
  <c r="W132" i="7"/>
  <c r="W131" i="7"/>
  <c r="W130" i="7"/>
  <c r="W129" i="7"/>
  <c r="W128" i="7"/>
  <c r="W127" i="7"/>
  <c r="W126" i="7"/>
  <c r="W125" i="7"/>
  <c r="W124" i="7"/>
  <c r="W123" i="7"/>
  <c r="W121" i="7"/>
  <c r="W120" i="7"/>
  <c r="W119" i="7"/>
  <c r="W118" i="7"/>
  <c r="W117" i="7"/>
  <c r="W116" i="7"/>
  <c r="W115" i="7"/>
  <c r="W114" i="7"/>
  <c r="W113" i="7"/>
  <c r="W112" i="7"/>
  <c r="W111" i="7"/>
  <c r="W110" i="7"/>
  <c r="W109" i="7"/>
  <c r="W108" i="7"/>
  <c r="W107" i="7"/>
  <c r="W106" i="7"/>
  <c r="W105" i="7"/>
  <c r="W104" i="7"/>
  <c r="W103" i="7"/>
  <c r="W102" i="7"/>
  <c r="W101" i="7"/>
  <c r="W100" i="7"/>
  <c r="W99" i="7"/>
  <c r="W98" i="7"/>
  <c r="W97" i="7"/>
  <c r="W96" i="7"/>
  <c r="W95" i="7"/>
  <c r="W94" i="7"/>
  <c r="W93" i="7"/>
  <c r="W92" i="7"/>
  <c r="W90" i="7"/>
  <c r="W89" i="7"/>
  <c r="W88" i="7"/>
  <c r="W87" i="7"/>
  <c r="W86" i="7"/>
  <c r="W85" i="7"/>
  <c r="W84" i="7"/>
  <c r="W83" i="7"/>
  <c r="W82" i="7"/>
  <c r="W81" i="7"/>
  <c r="W80" i="7"/>
  <c r="W79" i="7"/>
  <c r="W78" i="7"/>
  <c r="W77" i="7"/>
  <c r="W76" i="7"/>
  <c r="W75" i="7"/>
  <c r="W74" i="7"/>
  <c r="W72" i="7"/>
  <c r="W71" i="7"/>
  <c r="W70" i="7"/>
  <c r="W69" i="7"/>
  <c r="W68" i="7"/>
  <c r="W67" i="7"/>
  <c r="W66" i="7"/>
  <c r="W65" i="7"/>
  <c r="W64" i="7"/>
  <c r="W63" i="7"/>
  <c r="W62" i="7"/>
  <c r="W61" i="7"/>
  <c r="W60" i="7"/>
  <c r="W59" i="7"/>
  <c r="W58" i="7"/>
  <c r="W57" i="7"/>
  <c r="W56" i="7"/>
  <c r="W55" i="7"/>
  <c r="W54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6" i="7"/>
  <c r="W15" i="7"/>
  <c r="W14" i="7"/>
  <c r="W13" i="7"/>
  <c r="W12" i="7"/>
  <c r="W11" i="7"/>
  <c r="W10" i="7"/>
  <c r="W9" i="7"/>
  <c r="W8" i="7"/>
  <c r="W6" i="7"/>
  <c r="E122" i="7"/>
  <c r="C122" i="7"/>
  <c r="E73" i="7"/>
  <c r="C73" i="7"/>
  <c r="E53" i="7"/>
  <c r="C53" i="7"/>
  <c r="E33" i="7"/>
  <c r="C33" i="7"/>
  <c r="E17" i="7"/>
  <c r="C17" i="7"/>
  <c r="E7" i="7"/>
  <c r="C7" i="7"/>
  <c r="E5" i="7"/>
  <c r="E133" i="7" s="1"/>
  <c r="W132" i="4"/>
  <c r="W131" i="4"/>
  <c r="W130" i="4"/>
  <c r="W129" i="4"/>
  <c r="W128" i="4"/>
  <c r="W127" i="4"/>
  <c r="W126" i="4"/>
  <c r="W125" i="4"/>
  <c r="W124" i="4"/>
  <c r="W123" i="4"/>
  <c r="W121" i="4"/>
  <c r="W120" i="4"/>
  <c r="W119" i="4"/>
  <c r="W118" i="4"/>
  <c r="W117" i="4"/>
  <c r="W116" i="4"/>
  <c r="W115" i="4"/>
  <c r="W114" i="4"/>
  <c r="W113" i="4"/>
  <c r="W112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6" i="4"/>
  <c r="W15" i="4"/>
  <c r="W14" i="4"/>
  <c r="W13" i="4"/>
  <c r="W12" i="4"/>
  <c r="W11" i="4"/>
  <c r="W10" i="4"/>
  <c r="W9" i="4"/>
  <c r="W8" i="4"/>
  <c r="W6" i="4"/>
  <c r="C122" i="4"/>
  <c r="C91" i="4"/>
  <c r="C73" i="4"/>
  <c r="C53" i="4"/>
  <c r="C33" i="4"/>
  <c r="C17" i="4"/>
  <c r="C7" i="4"/>
  <c r="C5" i="4"/>
  <c r="X83" i="5"/>
  <c r="Q126" i="5"/>
  <c r="N126" i="5"/>
  <c r="K126" i="5"/>
  <c r="H126" i="5"/>
  <c r="E126" i="5"/>
  <c r="X123" i="5"/>
  <c r="X122" i="5"/>
  <c r="X106" i="5"/>
  <c r="X112" i="5"/>
  <c r="X120" i="5"/>
  <c r="X98" i="5"/>
  <c r="X125" i="5"/>
  <c r="X121" i="5"/>
  <c r="X110" i="5"/>
  <c r="X119" i="5"/>
  <c r="X84" i="5"/>
  <c r="X72" i="5"/>
  <c r="X104" i="5"/>
  <c r="X48" i="5"/>
  <c r="X91" i="5"/>
  <c r="X105" i="5"/>
  <c r="X70" i="5"/>
  <c r="X124" i="5"/>
  <c r="X109" i="5"/>
  <c r="X58" i="5"/>
  <c r="X116" i="5"/>
  <c r="X64" i="5"/>
  <c r="X95" i="5"/>
  <c r="X108" i="5"/>
  <c r="X117" i="5"/>
  <c r="X102" i="5"/>
  <c r="X113" i="5"/>
  <c r="X93" i="5"/>
  <c r="X103" i="5"/>
  <c r="X63" i="5"/>
  <c r="X57" i="5"/>
  <c r="X49" i="5"/>
  <c r="X88" i="5"/>
  <c r="X78" i="5"/>
  <c r="X90" i="5"/>
  <c r="X107" i="5"/>
  <c r="X26" i="5"/>
  <c r="X68" i="5"/>
  <c r="X89" i="5"/>
  <c r="X80" i="5"/>
  <c r="X82" i="5"/>
  <c r="X24" i="5"/>
  <c r="X61" i="5"/>
  <c r="X111" i="5"/>
  <c r="X59" i="5"/>
  <c r="X100" i="5"/>
  <c r="X85" i="5"/>
  <c r="X44" i="5"/>
  <c r="X71" i="5"/>
  <c r="X62" i="5"/>
  <c r="X23" i="5"/>
  <c r="X75" i="5"/>
  <c r="X96" i="5"/>
  <c r="X67" i="5"/>
  <c r="X42" i="5"/>
  <c r="X51" i="5"/>
  <c r="X37" i="5"/>
  <c r="X29" i="5"/>
  <c r="X92" i="5"/>
  <c r="X94" i="5"/>
  <c r="X73" i="5"/>
  <c r="X20" i="5"/>
  <c r="X65" i="5"/>
  <c r="X118" i="5"/>
  <c r="X74" i="5"/>
  <c r="X97" i="5"/>
  <c r="X87" i="5"/>
  <c r="X53" i="5"/>
  <c r="X99" i="5"/>
  <c r="X114" i="5"/>
  <c r="X21" i="5"/>
  <c r="X34" i="5"/>
  <c r="X33" i="5"/>
  <c r="X41" i="5"/>
  <c r="X55" i="5"/>
  <c r="X69" i="5"/>
  <c r="X66" i="5"/>
  <c r="X32" i="5"/>
  <c r="X19" i="5"/>
  <c r="X18" i="5"/>
  <c r="X9" i="5"/>
  <c r="X38" i="5"/>
  <c r="X7" i="5"/>
  <c r="X76" i="5"/>
  <c r="X81" i="5"/>
  <c r="X77" i="5"/>
  <c r="X86" i="5"/>
  <c r="X45" i="5"/>
  <c r="X43" i="5"/>
  <c r="X39" i="5"/>
  <c r="X54" i="5"/>
  <c r="X47" i="5"/>
  <c r="X79" i="5"/>
  <c r="X56" i="5"/>
  <c r="X36" i="5"/>
  <c r="X101" i="5"/>
  <c r="X27" i="5"/>
  <c r="X35" i="5"/>
  <c r="X30" i="5"/>
  <c r="X12" i="5"/>
  <c r="X28" i="5"/>
  <c r="X25" i="5"/>
  <c r="X10" i="5"/>
  <c r="X52" i="5"/>
  <c r="X31" i="5"/>
  <c r="X11" i="5"/>
  <c r="X40" i="5"/>
  <c r="X115" i="5"/>
  <c r="X17" i="5"/>
  <c r="X13" i="5"/>
  <c r="X22" i="5"/>
  <c r="X16" i="5"/>
  <c r="X8" i="5"/>
  <c r="X6" i="5"/>
  <c r="X50" i="5"/>
  <c r="X46" i="5"/>
  <c r="X15" i="5"/>
  <c r="X14" i="5"/>
  <c r="X60" i="5"/>
  <c r="E126" i="3"/>
  <c r="J142" i="2"/>
  <c r="K141" i="2"/>
  <c r="I142" i="2"/>
  <c r="F142" i="2"/>
  <c r="E142" i="2"/>
  <c r="D142" i="2"/>
  <c r="H142" i="2"/>
  <c r="H141" i="2"/>
  <c r="H140" i="2"/>
  <c r="H139" i="2"/>
  <c r="H138" i="2"/>
  <c r="H137" i="2"/>
  <c r="H136" i="2"/>
  <c r="H135" i="2"/>
  <c r="G142" i="2"/>
  <c r="K135" i="2"/>
  <c r="K136" i="2"/>
  <c r="K137" i="2"/>
  <c r="K138" i="2"/>
  <c r="K139" i="2"/>
  <c r="K140" i="2"/>
  <c r="K142" i="2"/>
  <c r="D117" i="2"/>
  <c r="J117" i="2" s="1"/>
  <c r="D40" i="2"/>
  <c r="J40" i="2"/>
  <c r="H40" i="2"/>
  <c r="K40" i="2" s="1"/>
  <c r="I52" i="2"/>
  <c r="D127" i="2"/>
  <c r="D126" i="2"/>
  <c r="D125" i="2"/>
  <c r="D124" i="2"/>
  <c r="D123" i="2"/>
  <c r="D122" i="2"/>
  <c r="D121" i="2"/>
  <c r="D120" i="2"/>
  <c r="D118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1" i="2"/>
  <c r="D50" i="2"/>
  <c r="D49" i="2"/>
  <c r="D48" i="2"/>
  <c r="D47" i="2"/>
  <c r="D46" i="2"/>
  <c r="D45" i="2"/>
  <c r="D44" i="2"/>
  <c r="D43" i="2"/>
  <c r="D42" i="2"/>
  <c r="D41" i="2"/>
  <c r="D39" i="2"/>
  <c r="D38" i="2"/>
  <c r="D37" i="2"/>
  <c r="D36" i="2"/>
  <c r="D35" i="2"/>
  <c r="D34" i="2"/>
  <c r="D33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7" i="2"/>
  <c r="D16" i="2"/>
  <c r="D15" i="2"/>
  <c r="D14" i="2"/>
  <c r="D13" i="2"/>
  <c r="D12" i="2"/>
  <c r="D11" i="2"/>
  <c r="D10" i="2"/>
  <c r="D9" i="2"/>
  <c r="D7" i="2"/>
  <c r="F117" i="2" l="1"/>
  <c r="H117" i="2"/>
  <c r="K117" i="2" s="1"/>
  <c r="J127" i="2"/>
  <c r="H127" i="2"/>
  <c r="K127" i="2" s="1"/>
  <c r="J126" i="2"/>
  <c r="H126" i="2"/>
  <c r="K126" i="2" s="1"/>
  <c r="J125" i="2"/>
  <c r="H125" i="2"/>
  <c r="K125" i="2" s="1"/>
  <c r="J124" i="2"/>
  <c r="H124" i="2"/>
  <c r="K124" i="2" s="1"/>
  <c r="J123" i="2"/>
  <c r="H123" i="2"/>
  <c r="K123" i="2" s="1"/>
  <c r="J122" i="2"/>
  <c r="H122" i="2"/>
  <c r="K122" i="2" s="1"/>
  <c r="J121" i="2"/>
  <c r="H121" i="2"/>
  <c r="K121" i="2" s="1"/>
  <c r="J120" i="2"/>
  <c r="H120" i="2"/>
  <c r="K120" i="2" s="1"/>
  <c r="J118" i="2"/>
  <c r="H118" i="2"/>
  <c r="K118" i="2" s="1"/>
  <c r="J116" i="2"/>
  <c r="H116" i="2"/>
  <c r="K116" i="2" s="1"/>
  <c r="J115" i="2"/>
  <c r="H115" i="2"/>
  <c r="K115" i="2" s="1"/>
  <c r="J114" i="2"/>
  <c r="H114" i="2"/>
  <c r="K114" i="2" s="1"/>
  <c r="J113" i="2"/>
  <c r="H113" i="2"/>
  <c r="K113" i="2" s="1"/>
  <c r="J112" i="2"/>
  <c r="H112" i="2"/>
  <c r="K112" i="2" s="1"/>
  <c r="J111" i="2"/>
  <c r="H111" i="2"/>
  <c r="K111" i="2" s="1"/>
  <c r="J110" i="2"/>
  <c r="H110" i="2"/>
  <c r="K110" i="2" s="1"/>
  <c r="J109" i="2"/>
  <c r="H109" i="2"/>
  <c r="K109" i="2" s="1"/>
  <c r="J108" i="2"/>
  <c r="H108" i="2"/>
  <c r="K108" i="2" s="1"/>
  <c r="J107" i="2"/>
  <c r="H107" i="2"/>
  <c r="K107" i="2" s="1"/>
  <c r="J106" i="2"/>
  <c r="H106" i="2"/>
  <c r="K106" i="2" s="1"/>
  <c r="J105" i="2"/>
  <c r="H105" i="2"/>
  <c r="K105" i="2" s="1"/>
  <c r="J104" i="2"/>
  <c r="H104" i="2"/>
  <c r="K104" i="2" s="1"/>
  <c r="J103" i="2"/>
  <c r="H103" i="2"/>
  <c r="K103" i="2" s="1"/>
  <c r="J102" i="2"/>
  <c r="H102" i="2"/>
  <c r="K102" i="2" s="1"/>
  <c r="J101" i="2"/>
  <c r="H101" i="2"/>
  <c r="K101" i="2" s="1"/>
  <c r="J100" i="2"/>
  <c r="H100" i="2"/>
  <c r="K100" i="2" s="1"/>
  <c r="J99" i="2"/>
  <c r="H99" i="2"/>
  <c r="K99" i="2" s="1"/>
  <c r="J98" i="2"/>
  <c r="H98" i="2"/>
  <c r="K98" i="2" s="1"/>
  <c r="J97" i="2"/>
  <c r="H97" i="2"/>
  <c r="K97" i="2" s="1"/>
  <c r="J96" i="2"/>
  <c r="H96" i="2"/>
  <c r="K96" i="2" s="1"/>
  <c r="J95" i="2"/>
  <c r="H95" i="2"/>
  <c r="K95" i="2" s="1"/>
  <c r="J94" i="2"/>
  <c r="H94" i="2"/>
  <c r="K94" i="2" s="1"/>
  <c r="J93" i="2"/>
  <c r="H93" i="2"/>
  <c r="K93" i="2" s="1"/>
  <c r="J92" i="2"/>
  <c r="H92" i="2"/>
  <c r="K92" i="2" s="1"/>
  <c r="J91" i="2"/>
  <c r="H91" i="2"/>
  <c r="K91" i="2" s="1"/>
  <c r="J90" i="2"/>
  <c r="H90" i="2"/>
  <c r="K90" i="2" s="1"/>
  <c r="J89" i="2"/>
  <c r="H89" i="2"/>
  <c r="K89" i="2" s="1"/>
  <c r="J87" i="2"/>
  <c r="H87" i="2"/>
  <c r="K87" i="2" s="1"/>
  <c r="J86" i="2"/>
  <c r="H86" i="2"/>
  <c r="K86" i="2" s="1"/>
  <c r="J85" i="2"/>
  <c r="H85" i="2"/>
  <c r="K85" i="2" s="1"/>
  <c r="J84" i="2"/>
  <c r="H84" i="2"/>
  <c r="K84" i="2" s="1"/>
  <c r="J83" i="2"/>
  <c r="H83" i="2"/>
  <c r="K83" i="2" s="1"/>
  <c r="J82" i="2"/>
  <c r="H82" i="2"/>
  <c r="K82" i="2" s="1"/>
  <c r="J81" i="2"/>
  <c r="H81" i="2"/>
  <c r="K81" i="2" s="1"/>
  <c r="J80" i="2"/>
  <c r="H80" i="2"/>
  <c r="K80" i="2" s="1"/>
  <c r="J79" i="2"/>
  <c r="H79" i="2"/>
  <c r="K79" i="2" s="1"/>
  <c r="J78" i="2"/>
  <c r="H78" i="2"/>
  <c r="K78" i="2" s="1"/>
  <c r="J77" i="2"/>
  <c r="H77" i="2"/>
  <c r="K77" i="2" s="1"/>
  <c r="J76" i="2"/>
  <c r="H76" i="2"/>
  <c r="K76" i="2" s="1"/>
  <c r="J75" i="2"/>
  <c r="H75" i="2"/>
  <c r="K75" i="2" s="1"/>
  <c r="J74" i="2"/>
  <c r="H74" i="2"/>
  <c r="K74" i="2" s="1"/>
  <c r="J73" i="2"/>
  <c r="H73" i="2"/>
  <c r="K73" i="2" s="1"/>
  <c r="J71" i="2"/>
  <c r="H71" i="2"/>
  <c r="K71" i="2" s="1"/>
  <c r="J70" i="2"/>
  <c r="H70" i="2"/>
  <c r="K70" i="2" s="1"/>
  <c r="J69" i="2"/>
  <c r="H69" i="2"/>
  <c r="K69" i="2" s="1"/>
  <c r="J68" i="2"/>
  <c r="H68" i="2"/>
  <c r="K68" i="2" s="1"/>
  <c r="J67" i="2"/>
  <c r="H67" i="2"/>
  <c r="K67" i="2" s="1"/>
  <c r="H66" i="2"/>
  <c r="K66" i="2" s="1"/>
  <c r="J65" i="2"/>
  <c r="H65" i="2"/>
  <c r="K65" i="2" s="1"/>
  <c r="J64" i="2"/>
  <c r="H64" i="2"/>
  <c r="K64" i="2" s="1"/>
  <c r="J63" i="2"/>
  <c r="H63" i="2"/>
  <c r="K63" i="2" s="1"/>
  <c r="J62" i="2"/>
  <c r="H62" i="2"/>
  <c r="K62" i="2" s="1"/>
  <c r="J61" i="2"/>
  <c r="H61" i="2"/>
  <c r="K61" i="2" s="1"/>
  <c r="J60" i="2"/>
  <c r="H60" i="2"/>
  <c r="K60" i="2" s="1"/>
  <c r="J59" i="2"/>
  <c r="H59" i="2"/>
  <c r="K59" i="2" s="1"/>
  <c r="J58" i="2"/>
  <c r="H58" i="2"/>
  <c r="K58" i="2" s="1"/>
  <c r="J57" i="2"/>
  <c r="H57" i="2"/>
  <c r="K57" i="2" s="1"/>
  <c r="J56" i="2"/>
  <c r="H56" i="2"/>
  <c r="K56" i="2" s="1"/>
  <c r="J55" i="2"/>
  <c r="H55" i="2"/>
  <c r="K55" i="2" s="1"/>
  <c r="J54" i="2"/>
  <c r="H54" i="2"/>
  <c r="K54" i="2" s="1"/>
  <c r="J53" i="2"/>
  <c r="H53" i="2"/>
  <c r="K53" i="2" s="1"/>
  <c r="J51" i="2"/>
  <c r="H51" i="2"/>
  <c r="K51" i="2" s="1"/>
  <c r="J50" i="2"/>
  <c r="H50" i="2"/>
  <c r="K50" i="2" s="1"/>
  <c r="J49" i="2"/>
  <c r="H49" i="2"/>
  <c r="K49" i="2" s="1"/>
  <c r="J48" i="2"/>
  <c r="H48" i="2"/>
  <c r="K48" i="2" s="1"/>
  <c r="J47" i="2"/>
  <c r="H47" i="2"/>
  <c r="K47" i="2" s="1"/>
  <c r="J46" i="2"/>
  <c r="H46" i="2"/>
  <c r="K46" i="2" s="1"/>
  <c r="J45" i="2"/>
  <c r="H45" i="2"/>
  <c r="K45" i="2" s="1"/>
  <c r="J44" i="2"/>
  <c r="H44" i="2"/>
  <c r="K44" i="2" s="1"/>
  <c r="J43" i="2"/>
  <c r="H43" i="2"/>
  <c r="K43" i="2" s="1"/>
  <c r="J42" i="2"/>
  <c r="H42" i="2"/>
  <c r="K42" i="2" s="1"/>
  <c r="J41" i="2"/>
  <c r="H41" i="2"/>
  <c r="K41" i="2" s="1"/>
  <c r="J39" i="2"/>
  <c r="H39" i="2"/>
  <c r="K39" i="2" s="1"/>
  <c r="H38" i="2"/>
  <c r="K38" i="2" s="1"/>
  <c r="J37" i="2"/>
  <c r="H37" i="2"/>
  <c r="K37" i="2" s="1"/>
  <c r="J36" i="2"/>
  <c r="H36" i="2"/>
  <c r="K36" i="2" s="1"/>
  <c r="J35" i="2"/>
  <c r="H35" i="2"/>
  <c r="K35" i="2" s="1"/>
  <c r="J34" i="2"/>
  <c r="H34" i="2"/>
  <c r="K34" i="2" s="1"/>
  <c r="J33" i="2"/>
  <c r="H33" i="2"/>
  <c r="K33" i="2" s="1"/>
  <c r="J31" i="2"/>
  <c r="H31" i="2"/>
  <c r="K31" i="2" s="1"/>
  <c r="J30" i="2"/>
  <c r="H30" i="2"/>
  <c r="K30" i="2" s="1"/>
  <c r="J29" i="2"/>
  <c r="H29" i="2"/>
  <c r="K29" i="2" s="1"/>
  <c r="J28" i="2"/>
  <c r="H28" i="2"/>
  <c r="K28" i="2" s="1"/>
  <c r="J27" i="2"/>
  <c r="H27" i="2"/>
  <c r="K27" i="2" s="1"/>
  <c r="J26" i="2"/>
  <c r="H26" i="2"/>
  <c r="K26" i="2" s="1"/>
  <c r="J25" i="2"/>
  <c r="H25" i="2"/>
  <c r="K25" i="2" s="1"/>
  <c r="J24" i="2"/>
  <c r="H24" i="2"/>
  <c r="K24" i="2" s="1"/>
  <c r="J23" i="2"/>
  <c r="H23" i="2"/>
  <c r="K23" i="2" s="1"/>
  <c r="J22" i="2"/>
  <c r="H22" i="2"/>
  <c r="K22" i="2" s="1"/>
  <c r="J21" i="2"/>
  <c r="H21" i="2"/>
  <c r="K21" i="2" s="1"/>
  <c r="J20" i="2"/>
  <c r="H20" i="2"/>
  <c r="K20" i="2" s="1"/>
  <c r="J19" i="2"/>
  <c r="H19" i="2"/>
  <c r="K19" i="2" s="1"/>
  <c r="J17" i="2"/>
  <c r="H17" i="2"/>
  <c r="K17" i="2" s="1"/>
  <c r="J16" i="2"/>
  <c r="H16" i="2"/>
  <c r="K16" i="2" s="1"/>
  <c r="J15" i="2"/>
  <c r="H15" i="2"/>
  <c r="K15" i="2" s="1"/>
  <c r="J14" i="2"/>
  <c r="H14" i="2"/>
  <c r="K14" i="2" s="1"/>
  <c r="J13" i="2"/>
  <c r="H13" i="2"/>
  <c r="K13" i="2" s="1"/>
  <c r="J12" i="2"/>
  <c r="H12" i="2"/>
  <c r="K12" i="2" s="1"/>
  <c r="J11" i="2"/>
  <c r="H11" i="2"/>
  <c r="K11" i="2" s="1"/>
  <c r="J10" i="2"/>
  <c r="H10" i="2"/>
  <c r="K10" i="2" s="1"/>
  <c r="J9" i="2"/>
  <c r="H9" i="2"/>
  <c r="K9" i="2" s="1"/>
  <c r="J7" i="2"/>
  <c r="H7" i="2"/>
  <c r="K7" i="2" s="1"/>
  <c r="F127" i="2"/>
  <c r="F126" i="2"/>
  <c r="F125" i="2"/>
  <c r="F124" i="2"/>
  <c r="F123" i="2"/>
  <c r="F122" i="2"/>
  <c r="F121" i="2"/>
  <c r="F120" i="2"/>
  <c r="F118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7" i="2"/>
  <c r="F86" i="2"/>
  <c r="F85" i="2"/>
  <c r="F83" i="2"/>
  <c r="F82" i="2"/>
  <c r="F81" i="2"/>
  <c r="F80" i="2"/>
  <c r="F78" i="2"/>
  <c r="F77" i="2"/>
  <c r="F76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49" i="2"/>
  <c r="F48" i="2"/>
  <c r="F47" i="2"/>
  <c r="F46" i="2"/>
  <c r="F45" i="2"/>
  <c r="F44" i="2"/>
  <c r="F42" i="2"/>
  <c r="F41" i="2"/>
  <c r="F39" i="2"/>
  <c r="F38" i="2"/>
  <c r="F37" i="2"/>
  <c r="F35" i="2"/>
  <c r="F31" i="2"/>
  <c r="F30" i="2"/>
  <c r="F28" i="2"/>
  <c r="F27" i="2"/>
  <c r="F26" i="2"/>
  <c r="F25" i="2"/>
  <c r="F24" i="2"/>
  <c r="F23" i="2"/>
  <c r="F22" i="2"/>
  <c r="F21" i="2"/>
  <c r="F20" i="2"/>
  <c r="F17" i="2"/>
  <c r="F16" i="2"/>
  <c r="F15" i="2"/>
  <c r="F11" i="2"/>
  <c r="F10" i="2"/>
  <c r="F7" i="2"/>
  <c r="U5" i="7" l="1"/>
  <c r="Q5" i="7"/>
  <c r="M5" i="7"/>
  <c r="I5" i="7"/>
  <c r="U122" i="7"/>
  <c r="Q122" i="7"/>
  <c r="M122" i="7"/>
  <c r="I122" i="7"/>
  <c r="S122" i="7"/>
  <c r="O122" i="7"/>
  <c r="K122" i="7"/>
  <c r="G122" i="7"/>
  <c r="U73" i="7"/>
  <c r="Q73" i="7"/>
  <c r="M73" i="7"/>
  <c r="I73" i="7"/>
  <c r="S73" i="7"/>
  <c r="O73" i="7"/>
  <c r="K73" i="7"/>
  <c r="G73" i="7"/>
  <c r="S53" i="7"/>
  <c r="O53" i="7"/>
  <c r="K53" i="7"/>
  <c r="U53" i="7"/>
  <c r="Q53" i="7"/>
  <c r="M53" i="7"/>
  <c r="I53" i="7"/>
  <c r="G53" i="7"/>
  <c r="U33" i="7"/>
  <c r="Q33" i="7"/>
  <c r="M33" i="7"/>
  <c r="I33" i="7"/>
  <c r="S33" i="7"/>
  <c r="O33" i="7"/>
  <c r="K33" i="7"/>
  <c r="G33" i="7"/>
  <c r="U17" i="7"/>
  <c r="Q17" i="7"/>
  <c r="M17" i="7"/>
  <c r="I17" i="7"/>
  <c r="S17" i="7"/>
  <c r="O17" i="7"/>
  <c r="K17" i="7"/>
  <c r="G17" i="7"/>
  <c r="U7" i="7"/>
  <c r="Q7" i="7"/>
  <c r="M7" i="7"/>
  <c r="I7" i="7"/>
  <c r="S7" i="7"/>
  <c r="O7" i="7"/>
  <c r="K7" i="7"/>
  <c r="G7" i="7"/>
  <c r="U133" i="7"/>
  <c r="Q133" i="7"/>
  <c r="O5" i="7"/>
  <c r="M133" i="7"/>
  <c r="K5" i="7"/>
  <c r="I133" i="7"/>
  <c r="G5" i="7"/>
  <c r="I126" i="3" l="1"/>
  <c r="E6" i="6"/>
  <c r="D6" i="6"/>
  <c r="E121" i="6"/>
  <c r="I88" i="2"/>
  <c r="G88" i="2"/>
  <c r="E88" i="2"/>
  <c r="D88" i="2"/>
  <c r="I72" i="2"/>
  <c r="G72" i="2"/>
  <c r="E72" i="2"/>
  <c r="D72" i="2"/>
  <c r="J72" i="2" s="1"/>
  <c r="G52" i="2"/>
  <c r="D52" i="2"/>
  <c r="E52" i="2"/>
  <c r="I32" i="2"/>
  <c r="G32" i="2"/>
  <c r="E32" i="2"/>
  <c r="D32" i="2"/>
  <c r="D18" i="2"/>
  <c r="I18" i="2"/>
  <c r="G18" i="2"/>
  <c r="E18" i="2"/>
  <c r="I119" i="2"/>
  <c r="G119" i="2"/>
  <c r="E119" i="2"/>
  <c r="D119" i="2"/>
  <c r="J119" i="2"/>
  <c r="J88" i="2"/>
  <c r="J52" i="2"/>
  <c r="J32" i="2"/>
  <c r="J18" i="2"/>
  <c r="H18" i="2"/>
  <c r="H32" i="2"/>
  <c r="H52" i="2"/>
  <c r="H72" i="2"/>
  <c r="H88" i="2"/>
  <c r="H119" i="2"/>
  <c r="F119" i="2"/>
  <c r="F88" i="2"/>
  <c r="F72" i="2"/>
  <c r="F52" i="2"/>
  <c r="F32" i="2"/>
  <c r="F18" i="2"/>
  <c r="I8" i="2"/>
  <c r="I6" i="2" s="1"/>
  <c r="G8" i="2"/>
  <c r="E8" i="2"/>
  <c r="E6" i="2" s="1"/>
  <c r="D8" i="2"/>
  <c r="G6" i="2" l="1"/>
  <c r="D6" i="2"/>
  <c r="F6" i="2" s="1"/>
  <c r="F8" i="2"/>
  <c r="H8" i="2"/>
  <c r="J8" i="2"/>
  <c r="H6" i="2" l="1"/>
  <c r="J6" i="2"/>
  <c r="U126" i="3" l="1"/>
  <c r="Q126" i="3"/>
  <c r="M126" i="3"/>
  <c r="L6" i="3" l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T119" i="3" l="1"/>
  <c r="T118" i="3"/>
  <c r="T116" i="3"/>
  <c r="T109" i="3"/>
  <c r="T80" i="3"/>
  <c r="T79" i="3"/>
  <c r="T114" i="3"/>
  <c r="T107" i="3"/>
  <c r="T87" i="3"/>
  <c r="T102" i="3"/>
  <c r="T100" i="3"/>
  <c r="T97" i="3"/>
  <c r="T95" i="3"/>
  <c r="T78" i="3"/>
  <c r="T101" i="3"/>
  <c r="T77" i="3"/>
  <c r="T91" i="3"/>
  <c r="T108" i="3"/>
  <c r="T76" i="3"/>
  <c r="T113" i="3"/>
  <c r="T115" i="3"/>
  <c r="T110" i="3"/>
  <c r="T103" i="3"/>
  <c r="T75" i="3"/>
  <c r="T81" i="3"/>
  <c r="T94" i="3"/>
  <c r="T92" i="3"/>
  <c r="T74" i="3"/>
  <c r="T73" i="3"/>
  <c r="T105" i="3"/>
  <c r="T98" i="3"/>
  <c r="T84" i="3"/>
  <c r="T72" i="3"/>
  <c r="T71" i="3"/>
  <c r="T121" i="3"/>
  <c r="T70" i="3"/>
  <c r="T111" i="3"/>
  <c r="T90" i="3"/>
  <c r="T120" i="3"/>
  <c r="T69" i="3"/>
  <c r="T68" i="3"/>
  <c r="T67" i="3"/>
  <c r="T66" i="3"/>
  <c r="T65" i="3"/>
  <c r="T106" i="3"/>
  <c r="T64" i="3"/>
  <c r="T99" i="3"/>
  <c r="T63" i="3"/>
  <c r="T62" i="3"/>
  <c r="T61" i="3"/>
  <c r="T86" i="3"/>
  <c r="T60" i="3"/>
  <c r="T59" i="3"/>
  <c r="T58" i="3"/>
  <c r="T57" i="3"/>
  <c r="T89" i="3"/>
  <c r="T56" i="3"/>
  <c r="T55" i="3"/>
  <c r="T54" i="3"/>
  <c r="T53" i="3"/>
  <c r="T85" i="3"/>
  <c r="T83" i="3"/>
  <c r="T52" i="3"/>
  <c r="T51" i="3"/>
  <c r="T50" i="3"/>
  <c r="T49" i="3"/>
  <c r="T48" i="3"/>
  <c r="T47" i="3"/>
  <c r="T46" i="3"/>
  <c r="T45" i="3"/>
  <c r="T44" i="3"/>
  <c r="T43" i="3"/>
  <c r="T42" i="3"/>
  <c r="T112" i="3"/>
  <c r="T104" i="3"/>
  <c r="T41" i="3"/>
  <c r="T96" i="3"/>
  <c r="T40" i="3"/>
  <c r="T93" i="3"/>
  <c r="T39" i="3"/>
  <c r="T38" i="3"/>
  <c r="T37" i="3"/>
  <c r="T36" i="3"/>
  <c r="T35" i="3"/>
  <c r="T34" i="3"/>
  <c r="T88" i="3"/>
  <c r="T33" i="3"/>
  <c r="T32" i="3"/>
  <c r="T31" i="3"/>
  <c r="T30" i="3"/>
  <c r="T29" i="3"/>
  <c r="T28" i="3"/>
  <c r="T27" i="3"/>
  <c r="T26" i="3"/>
  <c r="T25" i="3"/>
  <c r="T24" i="3"/>
  <c r="T82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117" i="3"/>
  <c r="P122" i="3"/>
  <c r="P113" i="3"/>
  <c r="P117" i="3"/>
  <c r="P110" i="3"/>
  <c r="P90" i="3"/>
  <c r="P89" i="3"/>
  <c r="P114" i="3"/>
  <c r="P108" i="3"/>
  <c r="P97" i="3"/>
  <c r="P116" i="3"/>
  <c r="P96" i="3"/>
  <c r="P88" i="3"/>
  <c r="P120" i="3"/>
  <c r="P77" i="3"/>
  <c r="P101" i="3"/>
  <c r="P100" i="3"/>
  <c r="P76" i="3"/>
  <c r="P78" i="3"/>
  <c r="P118" i="3"/>
  <c r="P85" i="3"/>
  <c r="P106" i="3"/>
  <c r="P107" i="3"/>
  <c r="P82" i="3"/>
  <c r="P104" i="3"/>
  <c r="P75" i="3"/>
  <c r="P74" i="3"/>
  <c r="P73" i="3"/>
  <c r="P95" i="3"/>
  <c r="P83" i="3"/>
  <c r="P87" i="3"/>
  <c r="P79" i="3"/>
  <c r="P91" i="3"/>
  <c r="P84" i="3"/>
  <c r="P72" i="3"/>
  <c r="P71" i="3"/>
  <c r="P70" i="3"/>
  <c r="P103" i="3"/>
  <c r="P111" i="3"/>
  <c r="P93" i="3"/>
  <c r="P81" i="3"/>
  <c r="P98" i="3"/>
  <c r="P119" i="3"/>
  <c r="P69" i="3"/>
  <c r="P68" i="3"/>
  <c r="P94" i="3"/>
  <c r="P105" i="3"/>
  <c r="P67" i="3"/>
  <c r="P66" i="3"/>
  <c r="P92" i="3"/>
  <c r="P65" i="3"/>
  <c r="P64" i="3"/>
  <c r="P112" i="3"/>
  <c r="P63" i="3"/>
  <c r="P80" i="3"/>
  <c r="P62" i="3"/>
  <c r="P61" i="3"/>
  <c r="P109" i="3"/>
  <c r="P115" i="3"/>
  <c r="P60" i="3"/>
  <c r="P59" i="3"/>
  <c r="P58" i="3"/>
  <c r="P57" i="3"/>
  <c r="P102" i="3"/>
  <c r="P99" i="3"/>
  <c r="P56" i="3"/>
  <c r="P55" i="3"/>
  <c r="P86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121" i="3"/>
  <c r="K52" i="2" l="1"/>
  <c r="K18" i="2"/>
  <c r="K32" i="2" l="1"/>
  <c r="K72" i="2"/>
  <c r="K88" i="2"/>
  <c r="K119" i="2"/>
  <c r="K8" i="2"/>
  <c r="K128" i="2" l="1"/>
</calcChain>
</file>

<file path=xl/sharedStrings.xml><?xml version="1.0" encoding="utf-8"?>
<sst xmlns="http://schemas.openxmlformats.org/spreadsheetml/2006/main" count="2209" uniqueCount="181">
  <si>
    <t>№</t>
  </si>
  <si>
    <t>%</t>
  </si>
  <si>
    <t>базовый уровень</t>
  </si>
  <si>
    <t>повышенный уровень</t>
  </si>
  <si>
    <t>МБОУ Гимназия № 8</t>
  </si>
  <si>
    <t>МАОУ Лицей № 7</t>
  </si>
  <si>
    <t>Участвовали в НИКО</t>
  </si>
  <si>
    <t>МБОУ СШ № 19</t>
  </si>
  <si>
    <t>МАОУ СШ № 32</t>
  </si>
  <si>
    <t>МАОУ Гимназия № 4</t>
  </si>
  <si>
    <t>МАОУ Гимназия № 6</t>
  </si>
  <si>
    <t>МБОУ СШ № 46</t>
  </si>
  <si>
    <t>МБОУ СШ № 49</t>
  </si>
  <si>
    <t>МАОУ СШ № 55</t>
  </si>
  <si>
    <t>МБОУ СШ № 63</t>
  </si>
  <si>
    <t>МБОУ СШ № 80</t>
  </si>
  <si>
    <t>МБОУ СШ № 81</t>
  </si>
  <si>
    <t>МБОУ СШ № 90</t>
  </si>
  <si>
    <t>МАОУ Гимназия № 10</t>
  </si>
  <si>
    <t>МБОУ СШ № 135</t>
  </si>
  <si>
    <t>МБОУ СШ № 13</t>
  </si>
  <si>
    <t>МБОУ СШ № 16</t>
  </si>
  <si>
    <t>МБОУ СШ № 31</t>
  </si>
  <si>
    <t>МБОУ СШ № 44</t>
  </si>
  <si>
    <t>МБОУ СШ № 47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</si>
  <si>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</si>
  <si>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</si>
  <si>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</si>
  <si>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</si>
  <si>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</si>
  <si>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88</t>
  </si>
  <si>
    <t>МБОУ СШ № 89</t>
  </si>
  <si>
    <t>МБОУ СШ № 94</t>
  </si>
  <si>
    <t>МАОУ СШ № 148</t>
  </si>
  <si>
    <t>МАОУ «КУГ № 1 – Универс»</t>
  </si>
  <si>
    <t>МБОУ СШ № 3</t>
  </si>
  <si>
    <t>МБОУ Лицей № 10</t>
  </si>
  <si>
    <t>МБОУ СШ № 133</t>
  </si>
  <si>
    <t>МБОУ СШ № 21</t>
  </si>
  <si>
    <t>МБОУ СШ № 36</t>
  </si>
  <si>
    <t>МБОУ СШ № 84</t>
  </si>
  <si>
    <t>МБОУ СШ № 95</t>
  </si>
  <si>
    <t>МБОУ СШ № 99</t>
  </si>
  <si>
    <t>МБОУ СШ № 6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</si>
  <si>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</si>
  <si>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</si>
  <si>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</si>
  <si>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</si>
  <si>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</si>
  <si>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</si>
  <si>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22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</si>
  <si>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</si>
  <si>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</si>
  <si>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</si>
  <si>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</si>
  <si>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</si>
  <si>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</si>
  <si>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</si>
  <si>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</si>
  <si>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</si>
  <si>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</si>
  <si>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</si>
  <si>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</si>
  <si>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</si>
  <si>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</si>
  <si>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</si>
  <si>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</si>
  <si>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</si>
  <si>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</si>
  <si>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</si>
  <si>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 Гимназия № 16</t>
  </si>
  <si>
    <t>МБОУ СШ № 27</t>
  </si>
  <si>
    <t>МБОУ СШ № 51</t>
  </si>
  <si>
    <t>Железнодорожный</t>
  </si>
  <si>
    <t>Кировский</t>
  </si>
  <si>
    <t>Ленинский</t>
  </si>
  <si>
    <t>Октябрьский</t>
  </si>
  <si>
    <t>Свердловский</t>
  </si>
  <si>
    <t>Советский</t>
  </si>
  <si>
    <t>Центральный</t>
  </si>
  <si>
    <t>Район</t>
  </si>
  <si>
    <t>МБОУ Лицей № 28</t>
  </si>
  <si>
    <t>МБОУ Прогимназия  № 131</t>
  </si>
  <si>
    <t>МАОУ Гимназия №  9</t>
  </si>
  <si>
    <t>МБОУ СШ  № 12</t>
  </si>
  <si>
    <t>МБОУ СШ № 4</t>
  </si>
  <si>
    <t>Код ОУ по КИАСУО</t>
  </si>
  <si>
    <t>Наименование ОУ (кратко)</t>
  </si>
  <si>
    <t>МАОУ СШ № 137</t>
  </si>
  <si>
    <t>МБОУ СШ № 97</t>
  </si>
  <si>
    <t>МБОУ СШ № 93</t>
  </si>
  <si>
    <t>МБОУ СШ № 78</t>
  </si>
  <si>
    <t>МБОУ СШ № 76</t>
  </si>
  <si>
    <t>МБОУ СШ № 62</t>
  </si>
  <si>
    <t>МБОУ СШ № 45</t>
  </si>
  <si>
    <t>МБОУ СШ № 42</t>
  </si>
  <si>
    <t>МБОУ СШ № 34</t>
  </si>
  <si>
    <t>МБОУ ОШ № 25</t>
  </si>
  <si>
    <t>МБОУ СШ № 17</t>
  </si>
  <si>
    <t>МАОУ СШ № 23</t>
  </si>
  <si>
    <t>МАОУ Гимназия № 5</t>
  </si>
  <si>
    <t>МАОУ Гимназия № 14</t>
  </si>
  <si>
    <t>МБОУ СШ № 92</t>
  </si>
  <si>
    <t>МБОУ СШ № 82</t>
  </si>
  <si>
    <t>МБОУ СШ № 73</t>
  </si>
  <si>
    <t>МАОУ Гимназия № 13 "Академ"</t>
  </si>
  <si>
    <t>МБОУ СШ № 39</t>
  </si>
  <si>
    <t>МБОУ СШ № 30</t>
  </si>
  <si>
    <t>МАОУ Лицей № 1</t>
  </si>
  <si>
    <t>МАОУ Лицей № 12</t>
  </si>
  <si>
    <t>МАОУ Гимназия № 15</t>
  </si>
  <si>
    <t>МБОУ Гимназия № 7</t>
  </si>
  <si>
    <t>МБОУ Лицей № 3</t>
  </si>
  <si>
    <t>МАОУ Лицей № 11</t>
  </si>
  <si>
    <t>МБОУ СШ № 8 "Созидание"</t>
  </si>
  <si>
    <t>МАОУ Лицей № 6 «Перспектива»</t>
  </si>
  <si>
    <t>реорганизована в ДОУ</t>
  </si>
  <si>
    <t>результат выполнения</t>
  </si>
  <si>
    <t>место</t>
  </si>
  <si>
    <t>сумма мест</t>
  </si>
  <si>
    <t>отлично - более 99,0 %</t>
  </si>
  <si>
    <t>критично - меньше 75,0 %</t>
  </si>
  <si>
    <r>
      <t xml:space="preserve">хорошо -  90,0 </t>
    </r>
    <r>
      <rPr>
        <sz val="11"/>
        <color rgb="FF000000"/>
        <rFont val="Symbol"/>
        <family val="1"/>
        <charset val="2"/>
      </rPr>
      <t>-</t>
    </r>
    <r>
      <rPr>
        <sz val="11"/>
        <color rgb="FF000000"/>
        <rFont val="Calibri"/>
        <family val="2"/>
      </rPr>
      <t xml:space="preserve"> 99,0 %</t>
    </r>
  </si>
  <si>
    <r>
      <t xml:space="preserve">нормально - 75,0 </t>
    </r>
    <r>
      <rPr>
        <sz val="11"/>
        <color rgb="FF000000"/>
        <rFont val="Symbol"/>
        <family val="1"/>
        <charset val="2"/>
      </rPr>
      <t>-</t>
    </r>
    <r>
      <rPr>
        <sz val="11"/>
        <color rgb="FF000000"/>
        <rFont val="Calibri"/>
        <family val="2"/>
        <scheme val="minor"/>
      </rPr>
      <t xml:space="preserve"> 90,0 %</t>
    </r>
  </si>
  <si>
    <t>ниже базового уровня</t>
  </si>
  <si>
    <t>% повышен + база</t>
  </si>
  <si>
    <t>Расчётное среднее значение</t>
  </si>
  <si>
    <t>Среднее значение по городу принято</t>
  </si>
  <si>
    <t>Наименование ОУ (кратно)</t>
  </si>
  <si>
    <r>
      <t xml:space="preserve">хорошо -  90,0 </t>
    </r>
    <r>
      <rPr>
        <sz val="11"/>
        <color rgb="FF000000"/>
        <rFont val="Symbol"/>
        <family val="1"/>
        <charset val="2"/>
      </rPr>
      <t>-</t>
    </r>
    <r>
      <rPr>
        <sz val="11"/>
        <color rgb="FF000000"/>
        <rFont val="Calibri"/>
        <family val="2"/>
        <scheme val="minor"/>
      </rPr>
      <t xml:space="preserve"> 99,0 %</t>
    </r>
  </si>
  <si>
    <t>Сумма мест</t>
  </si>
  <si>
    <t>чел.</t>
  </si>
  <si>
    <t>ср. % по городу</t>
  </si>
  <si>
    <t>ЧИТАТЕЛЬСКАЯ ГРАМОТНОСТЬ, 4 кл.</t>
  </si>
  <si>
    <t>МБОУ Лицей № 8</t>
  </si>
  <si>
    <t>МАОУ Лицей № 9 "Лидер"</t>
  </si>
  <si>
    <t>ср. балл по городу</t>
  </si>
  <si>
    <t>Октябоьский</t>
  </si>
  <si>
    <t>МБОУ НШ-ДС № 37</t>
  </si>
  <si>
    <t>МБОУ НШ-ДС № 165</t>
  </si>
  <si>
    <t>Чел.</t>
  </si>
  <si>
    <t>% выполнен (повышен + база)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</si>
  <si>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</si>
  <si>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</si>
  <si>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</si>
  <si>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</si>
  <si>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</si>
  <si>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</si>
  <si>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</si>
  <si>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</si>
  <si>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72 </t>
  </si>
  <si>
    <t xml:space="preserve">МБОУ СШ № 10 </t>
  </si>
  <si>
    <t xml:space="preserve">МБОУ СШ № 14 </t>
  </si>
  <si>
    <t xml:space="preserve">МБОУ СШ № 86 </t>
  </si>
  <si>
    <t>МБОУ Гимназия № 12 "М и Т"</t>
  </si>
  <si>
    <t>МАОУ СШ № 153</t>
  </si>
  <si>
    <t>МАОУ Гимназия № 11</t>
  </si>
  <si>
    <t>МАОУ Гимназия № 3</t>
  </si>
  <si>
    <t>МБОУ Школа-интернат № 1</t>
  </si>
  <si>
    <t>МАОУ СШ № 152</t>
  </si>
  <si>
    <t>МАОУ СШ № 143</t>
  </si>
  <si>
    <t>МАОУ СШ № 145</t>
  </si>
  <si>
    <t>МАОУ СШ № 149</t>
  </si>
  <si>
    <t>МАОУ СШ № 150</t>
  </si>
  <si>
    <t>Расчётное среднее значение среднего балла по ОУ</t>
  </si>
  <si>
    <t>Среднее значение среднего балла принято ГУО</t>
  </si>
  <si>
    <t>отсутствовали 4 кл.</t>
  </si>
  <si>
    <t>Уровни достижений (% учащихся, результаты которых соответствуют данному уровню достижений)</t>
  </si>
  <si>
    <t>количество участников</t>
  </si>
  <si>
    <t>количество детей по комплектованию</t>
  </si>
  <si>
    <t>% участвовавших</t>
  </si>
  <si>
    <t>недостаточный</t>
  </si>
  <si>
    <t>пониженный</t>
  </si>
  <si>
    <t>базовый</t>
  </si>
  <si>
    <t>повышенный</t>
  </si>
  <si>
    <t>г.Красноярск</t>
  </si>
  <si>
    <t>Красноярский край</t>
  </si>
  <si>
    <t>МБОУ СШ № 154</t>
  </si>
  <si>
    <t>МАОУ СШ "Комплекс Покровский"</t>
  </si>
  <si>
    <t xml:space="preserve">Железнодорожный </t>
  </si>
  <si>
    <t>повышен + база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</si>
</sst>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Symbol"/>
      <family val="1"/>
      <charset val="2"/>
    </font>
    <font>
      <sz val="11"/>
      <color rgb="FF000000"/>
      <name val="Calibri"/>
      <family val="2"/>
    </font>
    <font>
      <b/>
      <sz val="10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0000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9" fillId="0" borderId="0"/>
    <xf numFmtId="0" fontId="19" fillId="0" borderId="0"/>
    <xf numFmtId="164" fontId="20" fillId="0" borderId="0" applyBorder="0" applyProtection="0"/>
    <xf numFmtId="0" fontId="19" fillId="0" borderId="0"/>
    <xf numFmtId="0" fontId="20" fillId="0" borderId="0"/>
  </cellStyleXfs>
  <cellXfs count="677">
    <xf numFmtId="0" fontId="0" fillId="0" borderId="0" xfId="0"/>
    <xf numFmtId="0" fontId="0" fillId="2" borderId="0" xfId="0" applyFill="1"/>
    <xf numFmtId="0" fontId="0" fillId="2" borderId="2" xfId="0" applyFont="1" applyFill="1" applyBorder="1" applyAlignment="1"/>
    <xf numFmtId="0" fontId="0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6" fillId="0" borderId="0" xfId="1"/>
    <xf numFmtId="0" fontId="5" fillId="0" borderId="0" xfId="0" applyFont="1" applyAlignment="1"/>
    <xf numFmtId="0" fontId="0" fillId="2" borderId="24" xfId="0" applyFont="1" applyFill="1" applyBorder="1" applyAlignment="1"/>
    <xf numFmtId="0" fontId="0" fillId="2" borderId="25" xfId="0" applyFont="1" applyFill="1" applyBorder="1" applyAlignment="1">
      <alignment wrapText="1"/>
    </xf>
    <xf numFmtId="0" fontId="0" fillId="2" borderId="28" xfId="0" applyFont="1" applyFill="1" applyBorder="1" applyAlignment="1">
      <alignment horizontal="center" vertical="top" wrapText="1"/>
    </xf>
    <xf numFmtId="0" fontId="0" fillId="2" borderId="20" xfId="0" applyFont="1" applyFill="1" applyBorder="1" applyAlignment="1"/>
    <xf numFmtId="0" fontId="0" fillId="2" borderId="32" xfId="0" applyFont="1" applyFill="1" applyBorder="1" applyAlignment="1">
      <alignment wrapText="1"/>
    </xf>
    <xf numFmtId="0" fontId="0" fillId="2" borderId="8" xfId="0" applyFont="1" applyFill="1" applyBorder="1" applyAlignment="1"/>
    <xf numFmtId="0" fontId="0" fillId="2" borderId="9" xfId="0" applyFont="1" applyFill="1" applyBorder="1" applyAlignment="1">
      <alignment wrapText="1"/>
    </xf>
    <xf numFmtId="0" fontId="0" fillId="2" borderId="36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32" xfId="0" applyFont="1" applyFill="1" applyBorder="1" applyAlignment="1">
      <alignment wrapText="1"/>
    </xf>
    <xf numFmtId="0" fontId="8" fillId="0" borderId="0" xfId="0" applyFont="1"/>
    <xf numFmtId="0" fontId="8" fillId="5" borderId="0" xfId="0" applyFont="1" applyFill="1"/>
    <xf numFmtId="0" fontId="0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0" fillId="2" borderId="0" xfId="0" applyFont="1" applyFill="1" applyBorder="1" applyAlignment="1"/>
    <xf numFmtId="0" fontId="7" fillId="0" borderId="0" xfId="1" applyFont="1" applyBorder="1" applyAlignment="1">
      <alignment horizontal="center"/>
    </xf>
    <xf numFmtId="2" fontId="1" fillId="0" borderId="2" xfId="1" applyNumberFormat="1" applyFont="1" applyBorder="1"/>
    <xf numFmtId="0" fontId="0" fillId="2" borderId="24" xfId="0" applyFont="1" applyFill="1" applyBorder="1" applyAlignment="1">
      <alignment wrapText="1"/>
    </xf>
    <xf numFmtId="0" fontId="2" fillId="0" borderId="33" xfId="0" applyFont="1" applyBorder="1" applyAlignment="1">
      <alignment horizontal="right"/>
    </xf>
    <xf numFmtId="0" fontId="2" fillId="0" borderId="43" xfId="0" applyFont="1" applyBorder="1" applyAlignment="1">
      <alignment horizontal="right"/>
    </xf>
    <xf numFmtId="0" fontId="2" fillId="0" borderId="44" xfId="0" applyFont="1" applyBorder="1" applyAlignment="1">
      <alignment horizontal="right"/>
    </xf>
    <xf numFmtId="0" fontId="2" fillId="0" borderId="45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2" borderId="36" xfId="0" applyFont="1" applyFill="1" applyBorder="1" applyAlignment="1">
      <alignment wrapText="1"/>
    </xf>
    <xf numFmtId="0" fontId="2" fillId="0" borderId="23" xfId="0" applyFont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0" fillId="0" borderId="0" xfId="0" applyFont="1"/>
    <xf numFmtId="2" fontId="17" fillId="0" borderId="8" xfId="1" applyNumberFormat="1" applyFont="1" applyBorder="1"/>
    <xf numFmtId="0" fontId="1" fillId="0" borderId="0" xfId="1" applyFont="1"/>
    <xf numFmtId="0" fontId="2" fillId="3" borderId="23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" fillId="0" borderId="0" xfId="0" applyFont="1" applyBorder="1"/>
    <xf numFmtId="2" fontId="17" fillId="0" borderId="0" xfId="0" applyNumberFormat="1" applyFont="1" applyBorder="1"/>
    <xf numFmtId="0" fontId="2" fillId="3" borderId="38" xfId="0" applyFont="1" applyFill="1" applyBorder="1" applyAlignment="1">
      <alignment horizontal="right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18" fillId="3" borderId="54" xfId="0" applyFont="1" applyFill="1" applyBorder="1" applyAlignment="1">
      <alignment horizontal="center" vertical="center" wrapText="1"/>
    </xf>
    <xf numFmtId="0" fontId="18" fillId="3" borderId="55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8" fillId="7" borderId="0" xfId="0" applyFont="1" applyFill="1"/>
    <xf numFmtId="2" fontId="6" fillId="0" borderId="0" xfId="1" applyNumberFormat="1"/>
    <xf numFmtId="2" fontId="6" fillId="2" borderId="0" xfId="1" applyNumberFormat="1" applyFill="1"/>
    <xf numFmtId="2" fontId="1" fillId="0" borderId="0" xfId="1" applyNumberFormat="1" applyFont="1" applyFill="1" applyBorder="1"/>
    <xf numFmtId="0" fontId="18" fillId="3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8" fillId="8" borderId="0" xfId="0" applyFont="1" applyFill="1"/>
    <xf numFmtId="0" fontId="0" fillId="0" borderId="0" xfId="0" applyBorder="1" applyAlignment="1">
      <alignment horizontal="right"/>
    </xf>
    <xf numFmtId="0" fontId="14" fillId="2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justify" vertical="top" wrapText="1"/>
    </xf>
    <xf numFmtId="0" fontId="0" fillId="0" borderId="38" xfId="0" applyFont="1" applyBorder="1" applyAlignment="1">
      <alignment horizontal="right"/>
    </xf>
    <xf numFmtId="0" fontId="0" fillId="0" borderId="28" xfId="0" applyFont="1" applyBorder="1" applyAlignment="1">
      <alignment horizontal="right"/>
    </xf>
    <xf numFmtId="0" fontId="0" fillId="0" borderId="30" xfId="0" applyFont="1" applyBorder="1" applyAlignment="1">
      <alignment horizontal="right"/>
    </xf>
    <xf numFmtId="0" fontId="0" fillId="0" borderId="20" xfId="0" applyFont="1" applyBorder="1" applyAlignment="1">
      <alignment horizontal="left" vertical="top"/>
    </xf>
    <xf numFmtId="2" fontId="0" fillId="2" borderId="3" xfId="0" applyNumberFormat="1" applyFont="1" applyFill="1" applyBorder="1" applyAlignment="1">
      <alignment horizontal="center" vertical="top" wrapText="1"/>
    </xf>
    <xf numFmtId="0" fontId="10" fillId="0" borderId="0" xfId="0" applyFont="1"/>
    <xf numFmtId="0" fontId="10" fillId="2" borderId="0" xfId="0" applyFont="1" applyFill="1"/>
    <xf numFmtId="2" fontId="6" fillId="2" borderId="17" xfId="1" applyNumberFormat="1" applyFill="1" applyBorder="1" applyAlignment="1">
      <alignment horizontal="center"/>
    </xf>
    <xf numFmtId="2" fontId="0" fillId="2" borderId="17" xfId="0" applyNumberFormat="1" applyFont="1" applyFill="1" applyBorder="1" applyAlignment="1">
      <alignment horizontal="center" vertical="top"/>
    </xf>
    <xf numFmtId="2" fontId="0" fillId="2" borderId="17" xfId="0" applyNumberFormat="1" applyFont="1" applyFill="1" applyBorder="1" applyAlignment="1">
      <alignment horizontal="center" vertical="top" wrapText="1"/>
    </xf>
    <xf numFmtId="0" fontId="17" fillId="0" borderId="0" xfId="0" applyFont="1" applyBorder="1"/>
    <xf numFmtId="2" fontId="17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5" fillId="0" borderId="0" xfId="0" applyFont="1" applyAlignment="1">
      <alignment horizontal="center"/>
    </xf>
    <xf numFmtId="0" fontId="14" fillId="2" borderId="19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right"/>
    </xf>
    <xf numFmtId="0" fontId="0" fillId="0" borderId="24" xfId="0" applyFont="1" applyBorder="1" applyAlignment="1">
      <alignment horizontal="left" vertical="top"/>
    </xf>
    <xf numFmtId="0" fontId="0" fillId="0" borderId="34" xfId="0" applyFont="1" applyBorder="1" applyAlignment="1">
      <alignment horizontal="right"/>
    </xf>
    <xf numFmtId="0" fontId="0" fillId="0" borderId="1" xfId="0" applyFont="1" applyBorder="1" applyAlignment="1">
      <alignment horizontal="left" vertical="top"/>
    </xf>
    <xf numFmtId="2" fontId="2" fillId="2" borderId="2" xfId="0" applyNumberFormat="1" applyFont="1" applyFill="1" applyBorder="1" applyAlignment="1">
      <alignment horizontal="center"/>
    </xf>
    <xf numFmtId="2" fontId="2" fillId="2" borderId="24" xfId="0" applyNumberFormat="1" applyFont="1" applyFill="1" applyBorder="1" applyAlignment="1">
      <alignment horizontal="center"/>
    </xf>
    <xf numFmtId="2" fontId="2" fillId="2" borderId="20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8" borderId="25" xfId="0" applyNumberFormat="1" applyFont="1" applyFill="1" applyBorder="1" applyAlignment="1">
      <alignment horizontal="center" vertical="top"/>
    </xf>
    <xf numFmtId="2" fontId="2" fillId="8" borderId="3" xfId="0" applyNumberFormat="1" applyFont="1" applyFill="1" applyBorder="1" applyAlignment="1">
      <alignment horizontal="center" vertical="top"/>
    </xf>
    <xf numFmtId="2" fontId="2" fillId="8" borderId="32" xfId="0" applyNumberFormat="1" applyFont="1" applyFill="1" applyBorder="1" applyAlignment="1">
      <alignment horizontal="center" vertical="top"/>
    </xf>
    <xf numFmtId="2" fontId="2" fillId="8" borderId="4" xfId="0" applyNumberFormat="1" applyFont="1" applyFill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2" fontId="2" fillId="4" borderId="25" xfId="0" applyNumberFormat="1" applyFont="1" applyFill="1" applyBorder="1" applyAlignment="1">
      <alignment horizontal="center" vertical="top"/>
    </xf>
    <xf numFmtId="2" fontId="2" fillId="9" borderId="3" xfId="0" applyNumberFormat="1" applyFont="1" applyFill="1" applyBorder="1" applyAlignment="1">
      <alignment horizontal="center" vertical="top"/>
    </xf>
    <xf numFmtId="2" fontId="2" fillId="4" borderId="32" xfId="0" applyNumberFormat="1" applyFont="1" applyFill="1" applyBorder="1" applyAlignment="1">
      <alignment horizontal="center" vertical="top"/>
    </xf>
    <xf numFmtId="2" fontId="2" fillId="5" borderId="3" xfId="0" applyNumberFormat="1" applyFont="1" applyFill="1" applyBorder="1" applyAlignment="1">
      <alignment horizontal="center" vertical="top"/>
    </xf>
    <xf numFmtId="2" fontId="0" fillId="2" borderId="8" xfId="0" applyNumberFormat="1" applyFont="1" applyFill="1" applyBorder="1" applyAlignment="1">
      <alignment horizontal="center" vertical="top"/>
    </xf>
    <xf numFmtId="2" fontId="0" fillId="2" borderId="2" xfId="0" applyNumberFormat="1" applyFont="1" applyFill="1" applyBorder="1" applyAlignment="1">
      <alignment horizontal="center" vertical="top"/>
    </xf>
    <xf numFmtId="2" fontId="0" fillId="2" borderId="2" xfId="0" applyNumberFormat="1" applyFont="1" applyFill="1" applyBorder="1" applyAlignment="1">
      <alignment horizontal="center"/>
    </xf>
    <xf numFmtId="2" fontId="0" fillId="2" borderId="24" xfId="0" applyNumberFormat="1" applyFont="1" applyFill="1" applyBorder="1" applyAlignment="1">
      <alignment horizontal="center"/>
    </xf>
    <xf numFmtId="2" fontId="0" fillId="2" borderId="20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29" xfId="0" applyNumberFormat="1" applyFont="1" applyFill="1" applyBorder="1" applyAlignment="1">
      <alignment horizontal="center" wrapText="1"/>
    </xf>
    <xf numFmtId="2" fontId="0" fillId="2" borderId="27" xfId="0" applyNumberFormat="1" applyFont="1" applyFill="1" applyBorder="1" applyAlignment="1">
      <alignment horizontal="center" wrapText="1"/>
    </xf>
    <xf numFmtId="2" fontId="0" fillId="2" borderId="22" xfId="0" applyNumberFormat="1" applyFont="1" applyFill="1" applyBorder="1" applyAlignment="1">
      <alignment horizontal="center" wrapText="1"/>
    </xf>
    <xf numFmtId="2" fontId="2" fillId="2" borderId="29" xfId="0" applyNumberFormat="1" applyFont="1" applyFill="1" applyBorder="1" applyAlignment="1">
      <alignment horizontal="center" wrapText="1"/>
    </xf>
    <xf numFmtId="2" fontId="0" fillId="2" borderId="8" xfId="0" applyNumberFormat="1" applyFont="1" applyFill="1" applyBorder="1" applyAlignment="1">
      <alignment horizontal="center" vertical="top" wrapText="1"/>
    </xf>
    <xf numFmtId="2" fontId="0" fillId="2" borderId="2" xfId="0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 wrapText="1"/>
    </xf>
    <xf numFmtId="2" fontId="0" fillId="2" borderId="24" xfId="0" applyNumberFormat="1" applyFont="1" applyFill="1" applyBorder="1" applyAlignment="1">
      <alignment horizontal="center" vertical="top" wrapText="1"/>
    </xf>
    <xf numFmtId="2" fontId="0" fillId="2" borderId="20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2" fontId="0" fillId="2" borderId="20" xfId="0" applyNumberFormat="1" applyFill="1" applyBorder="1" applyAlignment="1">
      <alignment horizontal="center" vertical="top"/>
    </xf>
    <xf numFmtId="2" fontId="0" fillId="2" borderId="24" xfId="0" applyNumberFormat="1" applyFill="1" applyBorder="1" applyAlignment="1">
      <alignment horizontal="center" vertical="top"/>
    </xf>
    <xf numFmtId="0" fontId="2" fillId="3" borderId="18" xfId="0" applyFont="1" applyFill="1" applyBorder="1" applyAlignment="1">
      <alignment horizontal="right"/>
    </xf>
    <xf numFmtId="0" fontId="21" fillId="0" borderId="0" xfId="1" applyFont="1" applyFill="1" applyBorder="1" applyAlignment="1">
      <alignment horizontal="right" vertical="center"/>
    </xf>
    <xf numFmtId="0" fontId="8" fillId="10" borderId="0" xfId="0" applyFont="1" applyFill="1"/>
    <xf numFmtId="0" fontId="8" fillId="11" borderId="0" xfId="0" applyFont="1" applyFill="1"/>
    <xf numFmtId="0" fontId="14" fillId="0" borderId="2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0" fillId="0" borderId="57" xfId="0" applyBorder="1" applyAlignment="1">
      <alignment horizontal="right"/>
    </xf>
    <xf numFmtId="0" fontId="0" fillId="0" borderId="17" xfId="0" applyBorder="1" applyAlignment="1">
      <alignment horizontal="right"/>
    </xf>
    <xf numFmtId="0" fontId="2" fillId="0" borderId="59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46" xfId="0" applyFont="1" applyBorder="1" applyAlignment="1">
      <alignment horizontal="right"/>
    </xf>
    <xf numFmtId="0" fontId="0" fillId="0" borderId="48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0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justify" vertical="top" wrapText="1"/>
    </xf>
    <xf numFmtId="0" fontId="17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42" xfId="0" applyFont="1" applyBorder="1" applyAlignment="1">
      <alignment horizontal="center" vertical="center"/>
    </xf>
    <xf numFmtId="0" fontId="2" fillId="3" borderId="57" xfId="0" applyFont="1" applyFill="1" applyBorder="1" applyAlignment="1">
      <alignment horizontal="right"/>
    </xf>
    <xf numFmtId="0" fontId="10" fillId="2" borderId="3" xfId="0" applyFont="1" applyFill="1" applyBorder="1" applyAlignment="1">
      <alignment vertical="top"/>
    </xf>
    <xf numFmtId="0" fontId="10" fillId="2" borderId="32" xfId="0" applyFont="1" applyFill="1" applyBorder="1" applyAlignment="1">
      <alignment vertical="top"/>
    </xf>
    <xf numFmtId="0" fontId="1" fillId="0" borderId="52" xfId="1" applyFont="1" applyBorder="1" applyAlignment="1">
      <alignment horizontal="center" vertical="center"/>
    </xf>
    <xf numFmtId="0" fontId="21" fillId="0" borderId="52" xfId="1" applyFont="1" applyBorder="1" applyAlignment="1">
      <alignment horizontal="center" vertical="center"/>
    </xf>
    <xf numFmtId="0" fontId="22" fillId="0" borderId="54" xfId="1" applyFont="1" applyBorder="1" applyAlignment="1">
      <alignment horizontal="center" vertical="center" wrapText="1"/>
    </xf>
    <xf numFmtId="0" fontId="21" fillId="0" borderId="52" xfId="1" applyFont="1" applyFill="1" applyBorder="1" applyAlignment="1">
      <alignment horizontal="center" vertical="center"/>
    </xf>
    <xf numFmtId="0" fontId="21" fillId="0" borderId="42" xfId="1" applyFont="1" applyBorder="1" applyAlignment="1">
      <alignment horizontal="center" vertical="center" wrapText="1"/>
    </xf>
    <xf numFmtId="0" fontId="21" fillId="0" borderId="62" xfId="1" applyFont="1" applyBorder="1" applyAlignment="1">
      <alignment horizontal="center" vertical="center" wrapText="1"/>
    </xf>
    <xf numFmtId="0" fontId="22" fillId="0" borderId="52" xfId="1" applyFont="1" applyBorder="1" applyAlignment="1">
      <alignment horizontal="center" vertical="center"/>
    </xf>
    <xf numFmtId="0" fontId="3" fillId="0" borderId="54" xfId="1" applyFont="1" applyBorder="1" applyAlignment="1">
      <alignment horizontal="left" vertical="center" wrapText="1"/>
    </xf>
    <xf numFmtId="0" fontId="1" fillId="0" borderId="52" xfId="1" applyFont="1" applyFill="1" applyBorder="1" applyAlignment="1">
      <alignment horizontal="left" vertical="center"/>
    </xf>
    <xf numFmtId="0" fontId="1" fillId="0" borderId="42" xfId="1" applyFont="1" applyBorder="1" applyAlignment="1">
      <alignment horizontal="left" vertical="center" wrapText="1"/>
    </xf>
    <xf numFmtId="0" fontId="1" fillId="0" borderId="62" xfId="1" applyFont="1" applyBorder="1" applyAlignment="1">
      <alignment horizontal="left" vertical="center" wrapText="1"/>
    </xf>
    <xf numFmtId="0" fontId="3" fillId="0" borderId="52" xfId="1" applyFont="1" applyBorder="1" applyAlignment="1">
      <alignment horizontal="left" vertical="center"/>
    </xf>
    <xf numFmtId="0" fontId="1" fillId="0" borderId="52" xfId="1" applyFont="1" applyBorder="1" applyAlignment="1">
      <alignment horizontal="left" vertical="center"/>
    </xf>
    <xf numFmtId="0" fontId="1" fillId="2" borderId="54" xfId="0" applyFont="1" applyFill="1" applyBorder="1" applyAlignment="1">
      <alignment horizontal="left" vertical="center" wrapText="1"/>
    </xf>
    <xf numFmtId="0" fontId="1" fillId="2" borderId="52" xfId="0" applyNumberFormat="1" applyFont="1" applyFill="1" applyBorder="1" applyAlignment="1">
      <alignment horizontal="left" vertical="center"/>
    </xf>
    <xf numFmtId="2" fontId="3" fillId="3" borderId="42" xfId="1" applyNumberFormat="1" applyFont="1" applyFill="1" applyBorder="1" applyAlignment="1">
      <alignment horizontal="left" vertical="center"/>
    </xf>
    <xf numFmtId="2" fontId="1" fillId="2" borderId="42" xfId="0" applyNumberFormat="1" applyFont="1" applyFill="1" applyBorder="1" applyAlignment="1">
      <alignment horizontal="left" vertical="center"/>
    </xf>
    <xf numFmtId="0" fontId="1" fillId="2" borderId="55" xfId="0" applyNumberFormat="1" applyFont="1" applyFill="1" applyBorder="1" applyAlignment="1">
      <alignment horizontal="left" vertical="center"/>
    </xf>
    <xf numFmtId="2" fontId="3" fillId="0" borderId="42" xfId="1" applyNumberFormat="1" applyFont="1" applyBorder="1" applyAlignment="1">
      <alignment horizontal="left" vertical="center"/>
    </xf>
    <xf numFmtId="0" fontId="1" fillId="2" borderId="52" xfId="0" applyFont="1" applyFill="1" applyBorder="1" applyAlignment="1">
      <alignment horizontal="left" vertical="center" wrapText="1"/>
    </xf>
    <xf numFmtId="2" fontId="3" fillId="0" borderId="42" xfId="1" applyNumberFormat="1" applyFont="1" applyFill="1" applyBorder="1" applyAlignment="1">
      <alignment horizontal="left" vertical="center"/>
    </xf>
    <xf numFmtId="2" fontId="1" fillId="2" borderId="42" xfId="0" applyNumberFormat="1" applyFont="1" applyFill="1" applyBorder="1" applyAlignment="1">
      <alignment horizontal="left" vertical="center" wrapText="1"/>
    </xf>
    <xf numFmtId="0" fontId="3" fillId="3" borderId="55" xfId="0" applyFont="1" applyFill="1" applyBorder="1" applyAlignment="1">
      <alignment horizontal="left" vertical="center"/>
    </xf>
    <xf numFmtId="0" fontId="1" fillId="2" borderId="62" xfId="1" applyFont="1" applyFill="1" applyBorder="1" applyAlignment="1">
      <alignment horizontal="left" vertical="center"/>
    </xf>
    <xf numFmtId="0" fontId="1" fillId="2" borderId="61" xfId="0" applyFont="1" applyFill="1" applyBorder="1" applyAlignment="1">
      <alignment horizontal="left" vertical="center"/>
    </xf>
    <xf numFmtId="2" fontId="3" fillId="2" borderId="42" xfId="0" applyNumberFormat="1" applyFont="1" applyFill="1" applyBorder="1" applyAlignment="1">
      <alignment horizontal="left" vertical="center"/>
    </xf>
    <xf numFmtId="0" fontId="1" fillId="2" borderId="55" xfId="0" applyFont="1" applyFill="1" applyBorder="1" applyAlignment="1">
      <alignment horizontal="left" vertical="center" wrapText="1"/>
    </xf>
    <xf numFmtId="2" fontId="3" fillId="7" borderId="42" xfId="0" applyNumberFormat="1" applyFont="1" applyFill="1" applyBorder="1" applyAlignment="1">
      <alignment horizontal="left" vertical="center"/>
    </xf>
    <xf numFmtId="0" fontId="3" fillId="2" borderId="54" xfId="0" applyFont="1" applyFill="1" applyBorder="1" applyAlignment="1">
      <alignment horizontal="left" vertical="center" wrapText="1"/>
    </xf>
    <xf numFmtId="2" fontId="1" fillId="2" borderId="54" xfId="0" applyNumberFormat="1" applyFont="1" applyFill="1" applyBorder="1" applyAlignment="1">
      <alignment horizontal="left" vertical="center"/>
    </xf>
    <xf numFmtId="0" fontId="0" fillId="2" borderId="63" xfId="0" applyFont="1" applyFill="1" applyBorder="1" applyAlignment="1">
      <alignment horizontal="center" vertical="top" wrapText="1"/>
    </xf>
    <xf numFmtId="0" fontId="9" fillId="0" borderId="52" xfId="1" applyFont="1" applyBorder="1" applyAlignment="1">
      <alignment horizontal="right" vertical="center"/>
    </xf>
    <xf numFmtId="0" fontId="14" fillId="0" borderId="30" xfId="1" applyFont="1" applyFill="1" applyBorder="1" applyAlignment="1">
      <alignment horizontal="center" vertical="center"/>
    </xf>
    <xf numFmtId="0" fontId="14" fillId="0" borderId="20" xfId="1" applyFont="1" applyBorder="1" applyAlignment="1">
      <alignment horizontal="center" vertical="center" wrapText="1"/>
    </xf>
    <xf numFmtId="0" fontId="14" fillId="0" borderId="48" xfId="1" applyFont="1" applyBorder="1" applyAlignment="1">
      <alignment horizontal="center" vertical="center" wrapText="1"/>
    </xf>
    <xf numFmtId="0" fontId="18" fillId="0" borderId="30" xfId="1" applyFont="1" applyBorder="1" applyAlignment="1">
      <alignment horizontal="center" vertical="center"/>
    </xf>
    <xf numFmtId="0" fontId="22" fillId="0" borderId="42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left" vertical="center" wrapText="1"/>
    </xf>
    <xf numFmtId="0" fontId="1" fillId="2" borderId="42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3" fillId="2" borderId="42" xfId="0" applyFont="1" applyFill="1" applyBorder="1" applyAlignment="1">
      <alignment horizontal="left" vertical="center" wrapText="1"/>
    </xf>
    <xf numFmtId="0" fontId="22" fillId="0" borderId="61" xfId="1" applyFont="1" applyBorder="1" applyAlignment="1">
      <alignment horizontal="center" vertical="center" wrapText="1"/>
    </xf>
    <xf numFmtId="0" fontId="22" fillId="0" borderId="62" xfId="1" applyFont="1" applyBorder="1" applyAlignment="1">
      <alignment horizontal="center" vertical="center" wrapText="1"/>
    </xf>
    <xf numFmtId="0" fontId="3" fillId="0" borderId="61" xfId="1" applyFont="1" applyBorder="1" applyAlignment="1">
      <alignment horizontal="left" vertical="center" wrapText="1"/>
    </xf>
    <xf numFmtId="0" fontId="3" fillId="0" borderId="62" xfId="1" applyFont="1" applyBorder="1" applyAlignment="1">
      <alignment horizontal="left" vertical="center" wrapText="1"/>
    </xf>
    <xf numFmtId="0" fontId="1" fillId="2" borderId="61" xfId="0" applyFont="1" applyFill="1" applyBorder="1" applyAlignment="1">
      <alignment horizontal="left" vertical="center" wrapText="1"/>
    </xf>
    <xf numFmtId="0" fontId="1" fillId="2" borderId="62" xfId="0" applyFont="1" applyFill="1" applyBorder="1" applyAlignment="1">
      <alignment horizontal="left" vertical="center" wrapText="1"/>
    </xf>
    <xf numFmtId="0" fontId="3" fillId="2" borderId="61" xfId="0" applyFont="1" applyFill="1" applyBorder="1" applyAlignment="1">
      <alignment horizontal="left" vertical="center" wrapText="1"/>
    </xf>
    <xf numFmtId="0" fontId="3" fillId="2" borderId="6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2" fontId="21" fillId="0" borderId="42" xfId="1" applyNumberFormat="1" applyFont="1" applyBorder="1" applyAlignment="1">
      <alignment horizontal="center" vertical="center" wrapText="1"/>
    </xf>
    <xf numFmtId="2" fontId="1" fillId="0" borderId="42" xfId="1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0" fillId="2" borderId="35" xfId="0" applyFont="1" applyFill="1" applyBorder="1" applyAlignment="1">
      <alignment horizontal="center" vertical="top"/>
    </xf>
    <xf numFmtId="0" fontId="14" fillId="0" borderId="4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 wrapText="1"/>
    </xf>
    <xf numFmtId="0" fontId="0" fillId="0" borderId="61" xfId="0" applyFont="1" applyBorder="1" applyAlignment="1">
      <alignment horizontal="right" vertical="center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right" vertical="top"/>
    </xf>
    <xf numFmtId="0" fontId="3" fillId="0" borderId="61" xfId="0" applyFont="1" applyBorder="1" applyAlignment="1">
      <alignment horizontal="left" vertical="center"/>
    </xf>
    <xf numFmtId="0" fontId="1" fillId="0" borderId="42" xfId="1" applyFont="1" applyBorder="1" applyAlignment="1">
      <alignment horizontal="left" vertical="center"/>
    </xf>
    <xf numFmtId="0" fontId="1" fillId="0" borderId="42" xfId="1" applyNumberFormat="1" applyFont="1" applyBorder="1" applyAlignment="1">
      <alignment horizontal="left" vertical="center"/>
    </xf>
    <xf numFmtId="2" fontId="1" fillId="0" borderId="42" xfId="1" applyNumberFormat="1" applyFont="1" applyBorder="1" applyAlignment="1">
      <alignment horizontal="left" vertical="center"/>
    </xf>
    <xf numFmtId="2" fontId="1" fillId="0" borderId="55" xfId="1" applyNumberFormat="1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0" fillId="0" borderId="2" xfId="1" applyNumberFormat="1" applyFont="1" applyBorder="1" applyAlignment="1">
      <alignment horizontal="right"/>
    </xf>
    <xf numFmtId="2" fontId="0" fillId="0" borderId="2" xfId="1" applyNumberFormat="1" applyFont="1" applyBorder="1" applyAlignment="1">
      <alignment horizontal="right"/>
    </xf>
    <xf numFmtId="2" fontId="0" fillId="0" borderId="29" xfId="1" applyNumberFormat="1" applyFont="1" applyBorder="1" applyAlignment="1">
      <alignment horizontal="right"/>
    </xf>
    <xf numFmtId="0" fontId="0" fillId="0" borderId="2" xfId="1" applyFont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0" fillId="0" borderId="1" xfId="1" applyNumberFormat="1" applyFont="1" applyBorder="1" applyAlignment="1">
      <alignment horizontal="right"/>
    </xf>
    <xf numFmtId="2" fontId="0" fillId="0" borderId="1" xfId="1" applyNumberFormat="1" applyFont="1" applyBorder="1" applyAlignment="1">
      <alignment horizontal="right"/>
    </xf>
    <xf numFmtId="2" fontId="0" fillId="0" borderId="37" xfId="1" applyNumberFormat="1" applyFont="1" applyBorder="1" applyAlignment="1">
      <alignment horizontal="right"/>
    </xf>
    <xf numFmtId="0" fontId="0" fillId="0" borderId="8" xfId="1" applyFont="1" applyBorder="1" applyAlignment="1">
      <alignment horizontal="center"/>
    </xf>
    <xf numFmtId="0" fontId="0" fillId="0" borderId="8" xfId="1" applyNumberFormat="1" applyFont="1" applyBorder="1" applyAlignment="1">
      <alignment horizontal="right"/>
    </xf>
    <xf numFmtId="2" fontId="0" fillId="0" borderId="8" xfId="1" applyNumberFormat="1" applyFont="1" applyBorder="1" applyAlignment="1">
      <alignment horizontal="right"/>
    </xf>
    <xf numFmtId="2" fontId="0" fillId="0" borderId="39" xfId="1" applyNumberFormat="1" applyFont="1" applyBorder="1" applyAlignment="1">
      <alignment horizontal="right"/>
    </xf>
    <xf numFmtId="0" fontId="0" fillId="0" borderId="20" xfId="1" applyFont="1" applyBorder="1" applyAlignment="1">
      <alignment horizontal="center"/>
    </xf>
    <xf numFmtId="0" fontId="0" fillId="0" borderId="20" xfId="1" applyNumberFormat="1" applyFont="1" applyBorder="1" applyAlignment="1">
      <alignment horizontal="right"/>
    </xf>
    <xf numFmtId="2" fontId="0" fillId="0" borderId="20" xfId="1" applyNumberFormat="1" applyFont="1" applyBorder="1" applyAlignment="1">
      <alignment horizontal="right"/>
    </xf>
    <xf numFmtId="2" fontId="0" fillId="0" borderId="22" xfId="1" applyNumberFormat="1" applyFont="1" applyBorder="1" applyAlignment="1">
      <alignment horizontal="right"/>
    </xf>
    <xf numFmtId="0" fontId="0" fillId="0" borderId="24" xfId="1" applyFont="1" applyBorder="1" applyAlignment="1">
      <alignment horizontal="center"/>
    </xf>
    <xf numFmtId="0" fontId="0" fillId="0" borderId="24" xfId="1" applyNumberFormat="1" applyFont="1" applyBorder="1" applyAlignment="1">
      <alignment horizontal="right"/>
    </xf>
    <xf numFmtId="2" fontId="0" fillId="0" borderId="24" xfId="1" applyNumberFormat="1" applyFont="1" applyBorder="1" applyAlignment="1">
      <alignment horizontal="right"/>
    </xf>
    <xf numFmtId="2" fontId="0" fillId="0" borderId="27" xfId="1" applyNumberFormat="1" applyFont="1" applyBorder="1" applyAlignment="1">
      <alignment horizontal="right"/>
    </xf>
    <xf numFmtId="0" fontId="0" fillId="0" borderId="38" xfId="1" applyFont="1" applyBorder="1"/>
    <xf numFmtId="0" fontId="0" fillId="0" borderId="28" xfId="1" applyFont="1" applyBorder="1"/>
    <xf numFmtId="0" fontId="0" fillId="0" borderId="34" xfId="1" applyFont="1" applyBorder="1"/>
    <xf numFmtId="0" fontId="0" fillId="0" borderId="30" xfId="1" applyFont="1" applyBorder="1"/>
    <xf numFmtId="0" fontId="21" fillId="2" borderId="42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2" fontId="3" fillId="3" borderId="55" xfId="0" applyNumberFormat="1" applyFont="1" applyFill="1" applyBorder="1" applyAlignment="1">
      <alignment horizontal="left" vertical="center" wrapText="1"/>
    </xf>
    <xf numFmtId="2" fontId="1" fillId="0" borderId="42" xfId="0" applyNumberFormat="1" applyFont="1" applyBorder="1" applyAlignment="1">
      <alignment horizontal="left" vertical="center" wrapText="1"/>
    </xf>
    <xf numFmtId="2" fontId="5" fillId="0" borderId="0" xfId="0" applyNumberFormat="1" applyFont="1" applyAlignment="1"/>
    <xf numFmtId="0" fontId="0" fillId="0" borderId="5" xfId="1" applyNumberFormat="1" applyFont="1" applyBorder="1" applyAlignment="1">
      <alignment horizontal="right"/>
    </xf>
    <xf numFmtId="0" fontId="0" fillId="0" borderId="2" xfId="0" applyBorder="1"/>
    <xf numFmtId="2" fontId="21" fillId="0" borderId="42" xfId="0" applyNumberFormat="1" applyFont="1" applyBorder="1" applyAlignment="1">
      <alignment horizontal="center" vertical="center" wrapText="1"/>
    </xf>
    <xf numFmtId="2" fontId="21" fillId="2" borderId="42" xfId="0" applyNumberFormat="1" applyFont="1" applyFill="1" applyBorder="1" applyAlignment="1">
      <alignment horizontal="center" vertical="center" wrapText="1"/>
    </xf>
    <xf numFmtId="2" fontId="22" fillId="3" borderId="55" xfId="0" applyNumberFormat="1" applyFont="1" applyFill="1" applyBorder="1" applyAlignment="1">
      <alignment horizontal="center" vertical="center" wrapText="1"/>
    </xf>
    <xf numFmtId="0" fontId="1" fillId="12" borderId="0" xfId="0" applyNumberFormat="1" applyFont="1" applyFill="1" applyBorder="1" applyAlignment="1">
      <alignment horizontal="center"/>
    </xf>
    <xf numFmtId="0" fontId="1" fillId="0" borderId="52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2" fontId="22" fillId="3" borderId="65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wrapText="1"/>
    </xf>
    <xf numFmtId="0" fontId="0" fillId="0" borderId="23" xfId="0" applyFont="1" applyBorder="1" applyAlignment="1">
      <alignment horizontal="right" vertical="center"/>
    </xf>
    <xf numFmtId="0" fontId="2" fillId="0" borderId="30" xfId="0" applyFont="1" applyBorder="1" applyAlignment="1">
      <alignment horizontal="right"/>
    </xf>
    <xf numFmtId="0" fontId="2" fillId="3" borderId="1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4" xfId="0" applyFont="1" applyFill="1" applyBorder="1" applyAlignment="1">
      <alignment horizontal="center"/>
    </xf>
    <xf numFmtId="2" fontId="0" fillId="0" borderId="27" xfId="1" applyNumberFormat="1" applyFont="1" applyBorder="1" applyAlignment="1">
      <alignment horizontal="center"/>
    </xf>
    <xf numFmtId="2" fontId="0" fillId="0" borderId="29" xfId="1" applyNumberFormat="1" applyFont="1" applyBorder="1" applyAlignment="1">
      <alignment horizontal="center"/>
    </xf>
    <xf numFmtId="2" fontId="0" fillId="0" borderId="22" xfId="1" applyNumberFormat="1" applyFont="1" applyBorder="1" applyAlignment="1">
      <alignment horizontal="center"/>
    </xf>
    <xf numFmtId="0" fontId="2" fillId="3" borderId="43" xfId="0" applyFont="1" applyFill="1" applyBorder="1" applyAlignment="1">
      <alignment horizontal="right"/>
    </xf>
    <xf numFmtId="0" fontId="2" fillId="3" borderId="47" xfId="0" applyFont="1" applyFill="1" applyBorder="1" applyAlignment="1">
      <alignment horizontal="right"/>
    </xf>
    <xf numFmtId="0" fontId="0" fillId="2" borderId="2" xfId="0" applyFont="1" applyFill="1" applyBorder="1" applyAlignment="1">
      <alignment vertical="top"/>
    </xf>
    <xf numFmtId="0" fontId="0" fillId="2" borderId="24" xfId="0" applyFont="1" applyFill="1" applyBorder="1" applyAlignment="1">
      <alignment vertical="top"/>
    </xf>
    <xf numFmtId="2" fontId="6" fillId="2" borderId="2" xfId="1" applyNumberForma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2" fontId="0" fillId="2" borderId="24" xfId="0" applyNumberFormat="1" applyFont="1" applyFill="1" applyBorder="1" applyAlignment="1">
      <alignment horizontal="center" vertical="top"/>
    </xf>
    <xf numFmtId="2" fontId="6" fillId="2" borderId="20" xfId="1" applyNumberFormat="1" applyFill="1" applyBorder="1" applyAlignment="1">
      <alignment horizontal="center"/>
    </xf>
    <xf numFmtId="2" fontId="6" fillId="2" borderId="8" xfId="1" applyNumberFormat="1" applyFill="1" applyBorder="1" applyAlignment="1">
      <alignment horizontal="center"/>
    </xf>
    <xf numFmtId="2" fontId="6" fillId="2" borderId="24" xfId="1" applyNumberFormat="1" applyFill="1" applyBorder="1" applyAlignment="1">
      <alignment horizontal="center"/>
    </xf>
    <xf numFmtId="2" fontId="0" fillId="2" borderId="20" xfId="0" applyNumberFormat="1" applyFont="1" applyFill="1" applyBorder="1" applyAlignment="1">
      <alignment horizontal="center" vertical="top"/>
    </xf>
    <xf numFmtId="0" fontId="0" fillId="2" borderId="35" xfId="0" applyNumberFormat="1" applyFont="1" applyFill="1" applyBorder="1" applyAlignment="1">
      <alignment horizontal="center" vertical="top"/>
    </xf>
    <xf numFmtId="0" fontId="1" fillId="0" borderId="59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0" fillId="0" borderId="28" xfId="1" applyNumberFormat="1" applyFont="1" applyBorder="1" applyAlignment="1">
      <alignment horizontal="center"/>
    </xf>
    <xf numFmtId="0" fontId="0" fillId="2" borderId="28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vertical="top" wrapText="1"/>
    </xf>
    <xf numFmtId="2" fontId="0" fillId="0" borderId="2" xfId="1" applyNumberFormat="1" applyFont="1" applyBorder="1" applyAlignment="1">
      <alignment horizontal="center"/>
    </xf>
    <xf numFmtId="0" fontId="0" fillId="2" borderId="10" xfId="0" applyFont="1" applyFill="1" applyBorder="1" applyAlignment="1">
      <alignment wrapText="1"/>
    </xf>
    <xf numFmtId="0" fontId="0" fillId="0" borderId="16" xfId="1" applyNumberFormat="1" applyFont="1" applyBorder="1" applyAlignment="1">
      <alignment horizontal="center"/>
    </xf>
    <xf numFmtId="0" fontId="0" fillId="0" borderId="34" xfId="1" applyNumberFormat="1" applyFont="1" applyBorder="1" applyAlignment="1">
      <alignment horizontal="center"/>
    </xf>
    <xf numFmtId="1" fontId="0" fillId="0" borderId="17" xfId="0" applyNumberFormat="1" applyBorder="1" applyAlignment="1">
      <alignment horizontal="right"/>
    </xf>
    <xf numFmtId="0" fontId="8" fillId="9" borderId="0" xfId="0" applyFont="1" applyFill="1"/>
    <xf numFmtId="0" fontId="1" fillId="0" borderId="0" xfId="0" applyFont="1"/>
    <xf numFmtId="0" fontId="0" fillId="2" borderId="17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0" fillId="2" borderId="17" xfId="0" applyFont="1" applyFill="1" applyBorder="1" applyAlignment="1">
      <alignment horizontal="center" vertical="top" wrapText="1"/>
    </xf>
    <xf numFmtId="0" fontId="0" fillId="2" borderId="33" xfId="0" applyFont="1" applyFill="1" applyBorder="1" applyAlignment="1">
      <alignment horizontal="center" vertical="top" wrapText="1"/>
    </xf>
    <xf numFmtId="0" fontId="0" fillId="2" borderId="47" xfId="0" applyFont="1" applyFill="1" applyBorder="1" applyAlignment="1">
      <alignment horizontal="center" vertical="top" wrapText="1"/>
    </xf>
    <xf numFmtId="0" fontId="0" fillId="2" borderId="43" xfId="0" applyFont="1" applyFill="1" applyBorder="1" applyAlignment="1">
      <alignment horizontal="center" vertical="top" wrapText="1"/>
    </xf>
    <xf numFmtId="0" fontId="0" fillId="2" borderId="33" xfId="0" applyNumberFormat="1" applyFont="1" applyFill="1" applyBorder="1" applyAlignment="1">
      <alignment horizontal="center" vertical="top"/>
    </xf>
    <xf numFmtId="0" fontId="0" fillId="2" borderId="47" xfId="0" applyNumberFormat="1" applyFont="1" applyFill="1" applyBorder="1" applyAlignment="1">
      <alignment horizontal="center" vertical="top"/>
    </xf>
    <xf numFmtId="0" fontId="0" fillId="2" borderId="43" xfId="0" applyNumberFormat="1" applyFont="1" applyFill="1" applyBorder="1" applyAlignment="1">
      <alignment horizontal="center" vertical="top"/>
    </xf>
    <xf numFmtId="0" fontId="0" fillId="2" borderId="63" xfId="0" applyNumberFormat="1" applyFont="1" applyFill="1" applyBorder="1" applyAlignment="1">
      <alignment horizontal="center" vertical="top"/>
    </xf>
    <xf numFmtId="0" fontId="14" fillId="2" borderId="56" xfId="0" applyFont="1" applyFill="1" applyBorder="1" applyAlignment="1">
      <alignment horizontal="center" vertical="center" wrapText="1"/>
    </xf>
    <xf numFmtId="2" fontId="0" fillId="2" borderId="15" xfId="0" applyNumberFormat="1" applyFont="1" applyFill="1" applyBorder="1" applyAlignment="1">
      <alignment horizontal="center" vertical="top"/>
    </xf>
    <xf numFmtId="2" fontId="0" fillId="2" borderId="48" xfId="0" applyNumberFormat="1" applyFont="1" applyFill="1" applyBorder="1" applyAlignment="1">
      <alignment horizontal="center" vertical="top"/>
    </xf>
    <xf numFmtId="2" fontId="0" fillId="2" borderId="57" xfId="0" applyNumberFormat="1" applyFont="1" applyFill="1" applyBorder="1" applyAlignment="1">
      <alignment horizontal="center" vertical="top"/>
    </xf>
    <xf numFmtId="2" fontId="0" fillId="2" borderId="58" xfId="0" applyNumberFormat="1" applyFont="1" applyFill="1" applyBorder="1" applyAlignment="1">
      <alignment horizontal="center" vertical="top"/>
    </xf>
    <xf numFmtId="2" fontId="6" fillId="2" borderId="15" xfId="1" applyNumberFormat="1" applyFill="1" applyBorder="1" applyAlignment="1">
      <alignment horizontal="center"/>
    </xf>
    <xf numFmtId="2" fontId="6" fillId="2" borderId="48" xfId="1" applyNumberFormat="1" applyFill="1" applyBorder="1" applyAlignment="1">
      <alignment horizontal="center"/>
    </xf>
    <xf numFmtId="2" fontId="6" fillId="2" borderId="57" xfId="1" applyNumberFormat="1" applyFill="1" applyBorder="1" applyAlignment="1">
      <alignment horizontal="center"/>
    </xf>
    <xf numFmtId="0" fontId="0" fillId="2" borderId="17" xfId="0" applyFont="1" applyFill="1" applyBorder="1" applyAlignment="1">
      <alignment horizontal="center" vertical="top"/>
    </xf>
    <xf numFmtId="0" fontId="0" fillId="2" borderId="33" xfId="0" applyFont="1" applyFill="1" applyBorder="1" applyAlignment="1">
      <alignment vertical="top"/>
    </xf>
    <xf numFmtId="0" fontId="0" fillId="0" borderId="30" xfId="1" applyNumberFormat="1" applyFont="1" applyBorder="1" applyAlignment="1">
      <alignment horizontal="center"/>
    </xf>
    <xf numFmtId="2" fontId="0" fillId="0" borderId="20" xfId="1" applyNumberFormat="1" applyFont="1" applyBorder="1" applyAlignment="1">
      <alignment horizontal="center"/>
    </xf>
    <xf numFmtId="0" fontId="2" fillId="2" borderId="17" xfId="0" applyFont="1" applyFill="1" applyBorder="1" applyAlignment="1">
      <alignment horizontal="center" vertical="top" wrapText="1"/>
    </xf>
    <xf numFmtId="0" fontId="0" fillId="2" borderId="48" xfId="0" applyFont="1" applyFill="1" applyBorder="1" applyAlignment="1">
      <alignment horizontal="center" wrapText="1"/>
    </xf>
    <xf numFmtId="0" fontId="0" fillId="0" borderId="38" xfId="1" applyNumberFormat="1" applyFont="1" applyBorder="1" applyAlignment="1">
      <alignment horizontal="center"/>
    </xf>
    <xf numFmtId="2" fontId="0" fillId="0" borderId="8" xfId="1" applyNumberFormat="1" applyFont="1" applyBorder="1" applyAlignment="1">
      <alignment horizontal="center"/>
    </xf>
    <xf numFmtId="0" fontId="0" fillId="2" borderId="57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66" xfId="0" applyFont="1" applyBorder="1" applyAlignment="1">
      <alignment horizontal="right"/>
    </xf>
    <xf numFmtId="0" fontId="0" fillId="0" borderId="23" xfId="1" applyNumberFormat="1" applyFont="1" applyBorder="1" applyAlignment="1">
      <alignment horizontal="center"/>
    </xf>
    <xf numFmtId="2" fontId="0" fillId="0" borderId="24" xfId="1" applyNumberFormat="1" applyFont="1" applyBorder="1" applyAlignment="1">
      <alignment horizontal="center"/>
    </xf>
    <xf numFmtId="0" fontId="0" fillId="2" borderId="15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2" fillId="2" borderId="48" xfId="0" applyFont="1" applyFill="1" applyBorder="1" applyAlignment="1">
      <alignment horizontal="center" wrapText="1"/>
    </xf>
    <xf numFmtId="2" fontId="0" fillId="2" borderId="15" xfId="0" applyNumberFormat="1" applyFont="1" applyFill="1" applyBorder="1" applyAlignment="1">
      <alignment horizontal="center" vertical="top" wrapText="1"/>
    </xf>
    <xf numFmtId="2" fontId="0" fillId="2" borderId="48" xfId="0" applyNumberFormat="1" applyFont="1" applyFill="1" applyBorder="1" applyAlignment="1">
      <alignment horizontal="center" vertical="top" wrapText="1"/>
    </xf>
    <xf numFmtId="2" fontId="0" fillId="2" borderId="57" xfId="0" applyNumberFormat="1" applyFont="1" applyFill="1" applyBorder="1" applyAlignment="1">
      <alignment horizontal="center" vertical="top" wrapText="1"/>
    </xf>
    <xf numFmtId="2" fontId="0" fillId="2" borderId="58" xfId="0" applyNumberFormat="1" applyFont="1" applyFill="1" applyBorder="1" applyAlignment="1">
      <alignment horizontal="center" vertical="top" wrapText="1"/>
    </xf>
    <xf numFmtId="0" fontId="0" fillId="2" borderId="58" xfId="0" applyFont="1" applyFill="1" applyBorder="1" applyAlignment="1">
      <alignment horizontal="center" wrapText="1"/>
    </xf>
    <xf numFmtId="0" fontId="0" fillId="0" borderId="58" xfId="0" applyBorder="1" applyAlignment="1">
      <alignment horizontal="right"/>
    </xf>
    <xf numFmtId="0" fontId="0" fillId="2" borderId="15" xfId="0" applyFont="1" applyFill="1" applyBorder="1" applyAlignment="1">
      <alignment horizontal="center" vertical="top"/>
    </xf>
    <xf numFmtId="2" fontId="0" fillId="0" borderId="1" xfId="1" applyNumberFormat="1" applyFont="1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2" borderId="15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justify" vertical="top" wrapText="1"/>
    </xf>
    <xf numFmtId="2" fontId="4" fillId="2" borderId="24" xfId="0" applyNumberFormat="1" applyFont="1" applyFill="1" applyBorder="1" applyAlignment="1">
      <alignment horizontal="center"/>
    </xf>
    <xf numFmtId="0" fontId="0" fillId="2" borderId="32" xfId="0" applyFont="1" applyFill="1" applyBorder="1" applyAlignment="1">
      <alignment vertical="top" wrapText="1"/>
    </xf>
    <xf numFmtId="0" fontId="0" fillId="0" borderId="23" xfId="0" applyFont="1" applyBorder="1" applyAlignment="1">
      <alignment horizontal="left" vertical="top"/>
    </xf>
    <xf numFmtId="0" fontId="0" fillId="0" borderId="28" xfId="0" applyFont="1" applyBorder="1" applyAlignment="1">
      <alignment horizontal="left" vertical="top"/>
    </xf>
    <xf numFmtId="0" fontId="0" fillId="0" borderId="30" xfId="0" applyFont="1" applyBorder="1" applyAlignment="1">
      <alignment horizontal="left" vertical="top"/>
    </xf>
    <xf numFmtId="0" fontId="4" fillId="2" borderId="3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0" fillId="0" borderId="1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31" xfId="0" applyFont="1" applyBorder="1" applyAlignment="1">
      <alignment horizontal="left" vertical="top"/>
    </xf>
    <xf numFmtId="2" fontId="0" fillId="2" borderId="27" xfId="0" applyNumberFormat="1" applyFont="1" applyFill="1" applyBorder="1" applyAlignment="1">
      <alignment horizontal="center" vertical="top"/>
    </xf>
    <xf numFmtId="2" fontId="0" fillId="2" borderId="29" xfId="0" applyNumberFormat="1" applyFont="1" applyFill="1" applyBorder="1" applyAlignment="1">
      <alignment horizontal="center" vertical="top"/>
    </xf>
    <xf numFmtId="2" fontId="6" fillId="2" borderId="29" xfId="1" applyNumberFormat="1" applyFill="1" applyBorder="1" applyAlignment="1">
      <alignment horizontal="center"/>
    </xf>
    <xf numFmtId="2" fontId="0" fillId="2" borderId="22" xfId="0" applyNumberFormat="1" applyFont="1" applyFill="1" applyBorder="1" applyAlignment="1">
      <alignment horizontal="center" vertical="top"/>
    </xf>
    <xf numFmtId="2" fontId="6" fillId="2" borderId="27" xfId="1" applyNumberFormat="1" applyFill="1" applyBorder="1" applyAlignment="1">
      <alignment horizontal="center"/>
    </xf>
    <xf numFmtId="2" fontId="6" fillId="2" borderId="22" xfId="1" applyNumberFormat="1" applyFill="1" applyBorder="1" applyAlignment="1">
      <alignment horizontal="center"/>
    </xf>
    <xf numFmtId="0" fontId="0" fillId="2" borderId="29" xfId="0" applyFont="1" applyFill="1" applyBorder="1" applyAlignment="1">
      <alignment vertical="top"/>
    </xf>
    <xf numFmtId="0" fontId="0" fillId="2" borderId="22" xfId="0" applyFont="1" applyFill="1" applyBorder="1" applyAlignment="1">
      <alignment vertical="top"/>
    </xf>
    <xf numFmtId="1" fontId="9" fillId="2" borderId="17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3" fillId="3" borderId="61" xfId="0" applyFont="1" applyFill="1" applyBorder="1" applyAlignment="1">
      <alignment horizontal="left" vertical="center"/>
    </xf>
    <xf numFmtId="0" fontId="9" fillId="0" borderId="28" xfId="1" applyNumberFormat="1" applyFont="1" applyBorder="1" applyAlignment="1">
      <alignment vertical="center"/>
    </xf>
    <xf numFmtId="2" fontId="9" fillId="0" borderId="2" xfId="1" applyNumberFormat="1" applyFont="1" applyBorder="1" applyAlignment="1">
      <alignment vertical="center"/>
    </xf>
    <xf numFmtId="1" fontId="9" fillId="2" borderId="29" xfId="0" applyNumberFormat="1" applyFont="1" applyFill="1" applyBorder="1" applyAlignment="1">
      <alignment vertical="center" wrapText="1"/>
    </xf>
    <xf numFmtId="0" fontId="9" fillId="2" borderId="28" xfId="0" applyNumberFormat="1" applyFont="1" applyFill="1" applyBorder="1" applyAlignment="1">
      <alignment vertical="center"/>
    </xf>
    <xf numFmtId="2" fontId="9" fillId="2" borderId="2" xfId="0" applyNumberFormat="1" applyFont="1" applyFill="1" applyBorder="1" applyAlignment="1">
      <alignment vertical="center"/>
    </xf>
    <xf numFmtId="0" fontId="9" fillId="2" borderId="28" xfId="0" applyFont="1" applyFill="1" applyBorder="1" applyAlignment="1">
      <alignment vertical="center" wrapText="1"/>
    </xf>
    <xf numFmtId="2" fontId="9" fillId="2" borderId="2" xfId="0" applyNumberFormat="1" applyFont="1" applyFill="1" applyBorder="1" applyAlignment="1">
      <alignment vertical="center" wrapText="1"/>
    </xf>
    <xf numFmtId="2" fontId="3" fillId="0" borderId="53" xfId="1" applyNumberFormat="1" applyFont="1" applyBorder="1" applyAlignment="1">
      <alignment horizontal="left" vertical="center" wrapText="1"/>
    </xf>
    <xf numFmtId="2" fontId="1" fillId="2" borderId="53" xfId="0" applyNumberFormat="1" applyFont="1" applyFill="1" applyBorder="1" applyAlignment="1">
      <alignment horizontal="left" vertical="center" wrapText="1"/>
    </xf>
    <xf numFmtId="2" fontId="22" fillId="0" borderId="53" xfId="1" applyNumberFormat="1" applyFont="1" applyBorder="1" applyAlignment="1">
      <alignment horizontal="center" vertical="center" wrapText="1"/>
    </xf>
    <xf numFmtId="2" fontId="22" fillId="3" borderId="42" xfId="0" applyNumberFormat="1" applyFont="1" applyFill="1" applyBorder="1" applyAlignment="1">
      <alignment horizontal="center" vertical="center" wrapText="1"/>
    </xf>
    <xf numFmtId="2" fontId="3" fillId="3" borderId="42" xfId="0" applyNumberFormat="1" applyFont="1" applyFill="1" applyBorder="1" applyAlignment="1">
      <alignment horizontal="left" vertical="center" wrapText="1"/>
    </xf>
    <xf numFmtId="2" fontId="3" fillId="2" borderId="53" xfId="0" applyNumberFormat="1" applyFont="1" applyFill="1" applyBorder="1" applyAlignment="1">
      <alignment horizontal="left" vertical="center" wrapText="1"/>
    </xf>
    <xf numFmtId="2" fontId="17" fillId="0" borderId="0" xfId="1" applyNumberFormat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 vertical="center"/>
    </xf>
    <xf numFmtId="0" fontId="24" fillId="0" borderId="0" xfId="1" applyFont="1" applyFill="1" applyBorder="1" applyAlignment="1">
      <alignment horizontal="left" vertical="center"/>
    </xf>
    <xf numFmtId="0" fontId="24" fillId="0" borderId="0" xfId="1" applyFont="1" applyFill="1" applyBorder="1" applyAlignment="1">
      <alignment horizontal="right" vertical="center"/>
    </xf>
    <xf numFmtId="2" fontId="17" fillId="0" borderId="0" xfId="1" applyNumberFormat="1" applyFont="1"/>
    <xf numFmtId="2" fontId="17" fillId="2" borderId="0" xfId="1" applyNumberFormat="1" applyFont="1" applyFill="1"/>
    <xf numFmtId="0" fontId="9" fillId="0" borderId="23" xfId="1" applyFont="1" applyBorder="1" applyAlignment="1">
      <alignment horizontal="right" vertical="center"/>
    </xf>
    <xf numFmtId="0" fontId="9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7" xfId="1" applyFont="1" applyFill="1" applyBorder="1" applyAlignment="1">
      <alignment horizontal="right" vertical="center"/>
    </xf>
    <xf numFmtId="2" fontId="9" fillId="2" borderId="2" xfId="1" applyNumberFormat="1" applyFont="1" applyFill="1" applyBorder="1" applyAlignment="1">
      <alignment vertical="center"/>
    </xf>
    <xf numFmtId="0" fontId="9" fillId="2" borderId="25" xfId="0" applyFont="1" applyFill="1" applyBorder="1" applyAlignment="1">
      <alignment vertical="center" wrapText="1"/>
    </xf>
    <xf numFmtId="0" fontId="9" fillId="0" borderId="23" xfId="1" applyNumberFormat="1" applyFont="1" applyBorder="1" applyAlignment="1">
      <alignment vertical="center"/>
    </xf>
    <xf numFmtId="0" fontId="9" fillId="2" borderId="24" xfId="0" applyFont="1" applyFill="1" applyBorder="1" applyAlignment="1">
      <alignment vertical="center" wrapText="1"/>
    </xf>
    <xf numFmtId="2" fontId="9" fillId="0" borderId="24" xfId="1" applyNumberFormat="1" applyFont="1" applyBorder="1" applyAlignment="1">
      <alignment vertical="center"/>
    </xf>
    <xf numFmtId="1" fontId="9" fillId="2" borderId="27" xfId="0" applyNumberFormat="1" applyFont="1" applyFill="1" applyBorder="1" applyAlignment="1">
      <alignment vertical="center" wrapText="1"/>
    </xf>
    <xf numFmtId="0" fontId="9" fillId="2" borderId="23" xfId="0" applyNumberFormat="1" applyFont="1" applyFill="1" applyBorder="1" applyAlignment="1">
      <alignment vertical="center"/>
    </xf>
    <xf numFmtId="2" fontId="9" fillId="2" borderId="24" xfId="1" applyNumberFormat="1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2" fontId="9" fillId="2" borderId="24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 wrapText="1"/>
    </xf>
    <xf numFmtId="2" fontId="9" fillId="2" borderId="24" xfId="0" applyNumberFormat="1" applyFont="1" applyFill="1" applyBorder="1" applyAlignment="1">
      <alignment vertical="center" wrapText="1"/>
    </xf>
    <xf numFmtId="0" fontId="9" fillId="2" borderId="15" xfId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1" fillId="0" borderId="50" xfId="1" applyFont="1" applyBorder="1" applyAlignment="1">
      <alignment horizontal="center" vertical="center" wrapText="1"/>
    </xf>
    <xf numFmtId="0" fontId="1" fillId="0" borderId="56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1" fillId="0" borderId="49" xfId="1" applyFont="1" applyBorder="1" applyAlignment="1">
      <alignment horizontal="center" vertical="center" wrapText="1"/>
    </xf>
    <xf numFmtId="0" fontId="1" fillId="0" borderId="40" xfId="1" applyFont="1" applyBorder="1" applyAlignment="1">
      <alignment horizontal="center" vertical="center" wrapText="1"/>
    </xf>
    <xf numFmtId="0" fontId="1" fillId="0" borderId="49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/>
    </xf>
    <xf numFmtId="0" fontId="1" fillId="0" borderId="50" xfId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61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1" fillId="0" borderId="67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3" borderId="2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0" fontId="0" fillId="0" borderId="29" xfId="0" applyNumberForma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13" borderId="61" xfId="0" applyFill="1" applyBorder="1" applyAlignment="1">
      <alignment horizontal="center" vertical="center" wrapText="1"/>
    </xf>
    <xf numFmtId="10" fontId="0" fillId="13" borderId="55" xfId="0" applyNumberForma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0" fontId="0" fillId="0" borderId="46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14" borderId="0" xfId="0" applyFont="1" applyFill="1"/>
    <xf numFmtId="0" fontId="0" fillId="2" borderId="32" xfId="0" applyFont="1" applyFill="1" applyBorder="1" applyAlignment="1">
      <alignment vertical="center" wrapText="1"/>
    </xf>
    <xf numFmtId="0" fontId="0" fillId="0" borderId="6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10" fontId="0" fillId="0" borderId="66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 wrapText="1"/>
    </xf>
    <xf numFmtId="2" fontId="0" fillId="13" borderId="54" xfId="0" applyNumberFormat="1" applyFill="1" applyBorder="1" applyAlignment="1">
      <alignment horizontal="center" vertical="center" wrapText="1"/>
    </xf>
    <xf numFmtId="2" fontId="0" fillId="0" borderId="35" xfId="0" applyNumberFormat="1" applyBorder="1" applyAlignment="1">
      <alignment horizontal="center" vertical="center" wrapText="1"/>
    </xf>
    <xf numFmtId="2" fontId="0" fillId="0" borderId="45" xfId="0" applyNumberFormat="1" applyBorder="1" applyAlignment="1">
      <alignment horizontal="center" vertical="center" wrapText="1"/>
    </xf>
    <xf numFmtId="2" fontId="0" fillId="13" borderId="61" xfId="0" applyNumberFormat="1" applyFill="1" applyBorder="1" applyAlignment="1">
      <alignment horizontal="center" vertical="center" wrapText="1"/>
    </xf>
    <xf numFmtId="2" fontId="0" fillId="13" borderId="42" xfId="0" applyNumberForma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3" fillId="2" borderId="8" xfId="0" applyFont="1" applyFill="1" applyBorder="1" applyAlignment="1">
      <alignment wrapText="1"/>
    </xf>
    <xf numFmtId="0" fontId="4" fillId="2" borderId="2" xfId="0" applyFont="1" applyFill="1" applyBorder="1" applyAlignment="1"/>
    <xf numFmtId="0" fontId="4" fillId="2" borderId="2" xfId="0" applyFont="1" applyFill="1" applyBorder="1" applyAlignment="1">
      <alignment wrapText="1"/>
    </xf>
    <xf numFmtId="0" fontId="0" fillId="2" borderId="23" xfId="0" applyFont="1" applyFill="1" applyBorder="1" applyAlignment="1"/>
    <xf numFmtId="0" fontId="0" fillId="2" borderId="28" xfId="0" applyFont="1" applyFill="1" applyBorder="1" applyAlignment="1"/>
    <xf numFmtId="0" fontId="0" fillId="2" borderId="30" xfId="0" applyFont="1" applyFill="1" applyBorder="1" applyAlignment="1"/>
    <xf numFmtId="0" fontId="23" fillId="2" borderId="28" xfId="0" applyFont="1" applyFill="1" applyBorder="1" applyAlignment="1"/>
    <xf numFmtId="0" fontId="2" fillId="3" borderId="48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left" vertical="top" wrapText="1"/>
    </xf>
    <xf numFmtId="0" fontId="10" fillId="2" borderId="17" xfId="0" applyFont="1" applyFill="1" applyBorder="1" applyAlignment="1">
      <alignment horizontal="left" vertical="top" wrapText="1"/>
    </xf>
    <xf numFmtId="0" fontId="25" fillId="6" borderId="29" xfId="0" applyFont="1" applyFill="1" applyBorder="1" applyAlignment="1">
      <alignment vertical="top"/>
    </xf>
    <xf numFmtId="0" fontId="25" fillId="6" borderId="22" xfId="0" applyFont="1" applyFill="1" applyBorder="1" applyAlignment="1">
      <alignment vertical="top"/>
    </xf>
    <xf numFmtId="0" fontId="2" fillId="3" borderId="14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64" xfId="0" applyFont="1" applyFill="1" applyBorder="1" applyAlignment="1">
      <alignment horizontal="left"/>
    </xf>
    <xf numFmtId="2" fontId="2" fillId="3" borderId="14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2" fontId="2" fillId="3" borderId="64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41" xfId="0" applyFont="1" applyFill="1" applyBorder="1" applyAlignment="1">
      <alignment horizontal="left"/>
    </xf>
    <xf numFmtId="0" fontId="2" fillId="3" borderId="4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right"/>
    </xf>
    <xf numFmtId="0" fontId="0" fillId="0" borderId="34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justify" vertical="top" wrapText="1"/>
    </xf>
    <xf numFmtId="0" fontId="10" fillId="2" borderId="36" xfId="0" applyFont="1" applyFill="1" applyBorder="1" applyAlignment="1">
      <alignment vertical="top"/>
    </xf>
    <xf numFmtId="0" fontId="25" fillId="6" borderId="37" xfId="0" applyFont="1" applyFill="1" applyBorder="1" applyAlignment="1">
      <alignment vertical="top"/>
    </xf>
    <xf numFmtId="0" fontId="0" fillId="2" borderId="36" xfId="0" applyFont="1" applyFill="1" applyBorder="1" applyAlignment="1">
      <alignment vertical="top" wrapText="1"/>
    </xf>
    <xf numFmtId="0" fontId="0" fillId="2" borderId="37" xfId="0" applyFont="1" applyFill="1" applyBorder="1" applyAlignment="1">
      <alignment vertical="top"/>
    </xf>
    <xf numFmtId="0" fontId="0" fillId="0" borderId="71" xfId="0" applyFont="1" applyBorder="1" applyAlignment="1">
      <alignment horizontal="left" vertical="top"/>
    </xf>
    <xf numFmtId="0" fontId="10" fillId="2" borderId="3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 wrapText="1"/>
    </xf>
    <xf numFmtId="0" fontId="10" fillId="2" borderId="48" xfId="0" applyFont="1" applyFill="1" applyBorder="1" applyAlignment="1">
      <alignment vertical="top" wrapText="1"/>
    </xf>
    <xf numFmtId="0" fontId="10" fillId="2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left"/>
    </xf>
    <xf numFmtId="0" fontId="2" fillId="3" borderId="70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/>
    </xf>
    <xf numFmtId="2" fontId="4" fillId="2" borderId="57" xfId="0" applyNumberFormat="1" applyFont="1" applyFill="1" applyBorder="1" applyAlignment="1">
      <alignment horizontal="center" wrapText="1"/>
    </xf>
    <xf numFmtId="2" fontId="4" fillId="2" borderId="17" xfId="0" applyNumberFormat="1" applyFont="1" applyFill="1" applyBorder="1" applyAlignment="1">
      <alignment horizontal="center" wrapText="1"/>
    </xf>
    <xf numFmtId="2" fontId="4" fillId="2" borderId="48" xfId="0" applyNumberFormat="1" applyFont="1" applyFill="1" applyBorder="1" applyAlignment="1">
      <alignment horizontal="center" wrapText="1"/>
    </xf>
    <xf numFmtId="2" fontId="4" fillId="2" borderId="15" xfId="0" applyNumberFormat="1" applyFont="1" applyFill="1" applyBorder="1" applyAlignment="1">
      <alignment horizontal="center" wrapText="1"/>
    </xf>
    <xf numFmtId="2" fontId="4" fillId="2" borderId="58" xfId="0" applyNumberFormat="1" applyFont="1" applyFill="1" applyBorder="1" applyAlignment="1">
      <alignment horizontal="center" wrapText="1"/>
    </xf>
    <xf numFmtId="2" fontId="4" fillId="2" borderId="51" xfId="0" applyNumberFormat="1" applyFont="1" applyFill="1" applyBorder="1" applyAlignment="1">
      <alignment horizontal="center" wrapText="1"/>
    </xf>
    <xf numFmtId="2" fontId="4" fillId="2" borderId="17" xfId="0" applyNumberFormat="1" applyFont="1" applyFill="1" applyBorder="1" applyAlignment="1">
      <alignment horizontal="center" vertical="top" wrapText="1"/>
    </xf>
    <xf numFmtId="0" fontId="18" fillId="3" borderId="64" xfId="0" applyFont="1" applyFill="1" applyBorder="1" applyAlignment="1">
      <alignment horizontal="center" vertical="center" wrapText="1"/>
    </xf>
    <xf numFmtId="1" fontId="0" fillId="2" borderId="14" xfId="0" applyNumberFormat="1" applyFont="1" applyFill="1" applyBorder="1" applyAlignment="1">
      <alignment vertical="top" wrapText="1"/>
    </xf>
    <xf numFmtId="1" fontId="0" fillId="2" borderId="7" xfId="0" applyNumberFormat="1" applyFont="1" applyFill="1" applyBorder="1" applyAlignment="1">
      <alignment vertical="top" wrapText="1"/>
    </xf>
    <xf numFmtId="1" fontId="0" fillId="2" borderId="31" xfId="0" applyNumberFormat="1" applyFont="1" applyFill="1" applyBorder="1" applyAlignment="1">
      <alignment vertical="top" wrapText="1"/>
    </xf>
    <xf numFmtId="1" fontId="0" fillId="2" borderId="71" xfId="0" applyNumberFormat="1" applyFont="1" applyFill="1" applyBorder="1" applyAlignment="1">
      <alignment vertical="top" wrapText="1"/>
    </xf>
    <xf numFmtId="1" fontId="0" fillId="2" borderId="5" xfId="0" applyNumberFormat="1" applyFont="1" applyFill="1" applyBorder="1" applyAlignment="1">
      <alignment vertical="top" wrapText="1"/>
    </xf>
    <xf numFmtId="1" fontId="0" fillId="2" borderId="64" xfId="0" applyNumberFormat="1" applyFont="1" applyFill="1" applyBorder="1" applyAlignment="1">
      <alignment vertical="top" wrapText="1"/>
    </xf>
    <xf numFmtId="1" fontId="0" fillId="2" borderId="14" xfId="0" applyNumberFormat="1" applyFont="1" applyFill="1" applyBorder="1" applyAlignment="1">
      <alignment vertical="top"/>
    </xf>
    <xf numFmtId="0" fontId="0" fillId="2" borderId="33" xfId="0" applyFont="1" applyFill="1" applyBorder="1" applyAlignment="1">
      <alignment vertical="top" wrapText="1"/>
    </xf>
    <xf numFmtId="0" fontId="0" fillId="2" borderId="24" xfId="0" applyFont="1" applyFill="1" applyBorder="1" applyAlignment="1">
      <alignment vertical="top" wrapText="1"/>
    </xf>
    <xf numFmtId="0" fontId="0" fillId="2" borderId="15" xfId="0" applyFont="1" applyFill="1" applyBorder="1" applyAlignment="1">
      <alignment horizontal="center" vertical="top" wrapText="1"/>
    </xf>
    <xf numFmtId="0" fontId="0" fillId="2" borderId="35" xfId="0" applyFont="1" applyFill="1" applyBorder="1" applyAlignment="1">
      <alignment vertical="top"/>
    </xf>
    <xf numFmtId="1" fontId="0" fillId="2" borderId="7" xfId="0" applyNumberFormat="1" applyFont="1" applyFill="1" applyBorder="1" applyAlignment="1">
      <alignment vertical="top"/>
    </xf>
    <xf numFmtId="1" fontId="0" fillId="2" borderId="69" xfId="0" applyNumberFormat="1" applyFont="1" applyFill="1" applyBorder="1" applyAlignment="1">
      <alignment vertical="top" wrapText="1"/>
    </xf>
    <xf numFmtId="1" fontId="0" fillId="2" borderId="20" xfId="0" applyNumberFormat="1" applyFont="1" applyFill="1" applyBorder="1" applyAlignment="1">
      <alignment vertical="top" wrapText="1"/>
    </xf>
    <xf numFmtId="0" fontId="0" fillId="0" borderId="22" xfId="0" applyBorder="1" applyAlignment="1">
      <alignment horizontal="right"/>
    </xf>
    <xf numFmtId="0" fontId="14" fillId="2" borderId="31" xfId="0" applyFont="1" applyFill="1" applyBorder="1" applyAlignment="1">
      <alignment horizontal="center" vertical="center" wrapText="1"/>
    </xf>
    <xf numFmtId="1" fontId="0" fillId="2" borderId="14" xfId="0" applyNumberFormat="1" applyFont="1" applyFill="1" applyBorder="1" applyAlignment="1">
      <alignment horizontal="right" vertical="top" wrapText="1"/>
    </xf>
    <xf numFmtId="1" fontId="0" fillId="2" borderId="7" xfId="0" applyNumberFormat="1" applyFont="1" applyFill="1" applyBorder="1" applyAlignment="1">
      <alignment horizontal="right" vertical="top" wrapText="1"/>
    </xf>
    <xf numFmtId="1" fontId="0" fillId="2" borderId="31" xfId="0" applyNumberFormat="1" applyFont="1" applyFill="1" applyBorder="1" applyAlignment="1">
      <alignment horizontal="right" vertical="top" wrapText="1"/>
    </xf>
    <xf numFmtId="1" fontId="0" fillId="2" borderId="71" xfId="0" applyNumberFormat="1" applyFont="1" applyFill="1" applyBorder="1" applyAlignment="1">
      <alignment horizontal="right" vertical="top" wrapText="1"/>
    </xf>
    <xf numFmtId="1" fontId="0" fillId="2" borderId="5" xfId="0" applyNumberFormat="1" applyFont="1" applyFill="1" applyBorder="1" applyAlignment="1">
      <alignment horizontal="right" vertical="top" wrapText="1"/>
    </xf>
    <xf numFmtId="1" fontId="0" fillId="2" borderId="64" xfId="0" applyNumberFormat="1" applyFont="1" applyFill="1" applyBorder="1" applyAlignment="1">
      <alignment horizontal="right" vertical="top" wrapText="1"/>
    </xf>
    <xf numFmtId="1" fontId="0" fillId="2" borderId="7" xfId="0" applyNumberFormat="1" applyFont="1" applyFill="1" applyBorder="1" applyAlignment="1">
      <alignment horizontal="right" vertical="top"/>
    </xf>
    <xf numFmtId="1" fontId="0" fillId="2" borderId="69" xfId="0" applyNumberFormat="1" applyFont="1" applyFill="1" applyBorder="1" applyAlignment="1">
      <alignment horizontal="right" vertical="top" wrapText="1"/>
    </xf>
    <xf numFmtId="0" fontId="0" fillId="2" borderId="30" xfId="0" applyFont="1" applyFill="1" applyBorder="1" applyAlignment="1">
      <alignment horizontal="center" vertical="top" wrapText="1"/>
    </xf>
    <xf numFmtId="2" fontId="0" fillId="2" borderId="22" xfId="0" applyNumberFormat="1" applyFont="1" applyFill="1" applyBorder="1" applyAlignment="1">
      <alignment horizontal="center" vertical="top" wrapText="1"/>
    </xf>
    <xf numFmtId="0" fontId="0" fillId="2" borderId="30" xfId="0" applyNumberFormat="1" applyFont="1" applyFill="1" applyBorder="1" applyAlignment="1">
      <alignment horizontal="center" vertical="top"/>
    </xf>
    <xf numFmtId="0" fontId="0" fillId="2" borderId="22" xfId="0" applyFont="1" applyFill="1" applyBorder="1" applyAlignment="1">
      <alignment horizontal="center" wrapText="1"/>
    </xf>
    <xf numFmtId="2" fontId="0" fillId="0" borderId="19" xfId="1" applyNumberFormat="1" applyFont="1" applyBorder="1" applyAlignment="1">
      <alignment horizontal="center"/>
    </xf>
    <xf numFmtId="0" fontId="0" fillId="0" borderId="18" xfId="1" applyNumberFormat="1" applyFont="1" applyBorder="1" applyAlignment="1">
      <alignment horizontal="center"/>
    </xf>
    <xf numFmtId="0" fontId="0" fillId="2" borderId="28" xfId="0" applyFont="1" applyFill="1" applyBorder="1" applyAlignment="1">
      <alignment wrapText="1"/>
    </xf>
    <xf numFmtId="0" fontId="0" fillId="0" borderId="35" xfId="1" applyNumberFormat="1" applyFont="1" applyBorder="1" applyAlignment="1">
      <alignment horizontal="center"/>
    </xf>
    <xf numFmtId="0" fontId="0" fillId="2" borderId="28" xfId="0" applyFont="1" applyFill="1" applyBorder="1" applyAlignment="1">
      <alignment vertical="top" wrapText="1"/>
    </xf>
    <xf numFmtId="0" fontId="2" fillId="2" borderId="28" xfId="0" applyFont="1" applyFill="1" applyBorder="1" applyAlignment="1">
      <alignment horizontal="justify" vertical="top" wrapText="1"/>
    </xf>
    <xf numFmtId="2" fontId="0" fillId="2" borderId="57" xfId="0" applyNumberFormat="1" applyFont="1" applyFill="1" applyBorder="1" applyAlignment="1">
      <alignment horizontal="center" wrapText="1"/>
    </xf>
    <xf numFmtId="1" fontId="0" fillId="2" borderId="14" xfId="0" applyNumberFormat="1" applyFont="1" applyFill="1" applyBorder="1" applyAlignment="1">
      <alignment horizontal="right" vertical="top"/>
    </xf>
    <xf numFmtId="0" fontId="2" fillId="2" borderId="10" xfId="0" applyFont="1" applyFill="1" applyBorder="1" applyAlignment="1">
      <alignment wrapText="1"/>
    </xf>
    <xf numFmtId="0" fontId="23" fillId="2" borderId="38" xfId="0" applyFont="1" applyFill="1" applyBorder="1" applyAlignment="1">
      <alignment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0" fillId="2" borderId="57" xfId="0" applyFill="1" applyBorder="1" applyAlignment="1">
      <alignment horizontal="right"/>
    </xf>
    <xf numFmtId="0" fontId="2" fillId="2" borderId="23" xfId="0" applyFont="1" applyFill="1" applyBorder="1" applyAlignment="1">
      <alignment wrapText="1"/>
    </xf>
    <xf numFmtId="0" fontId="2" fillId="2" borderId="35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14" fillId="0" borderId="47" xfId="1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2" fontId="1" fillId="0" borderId="0" xfId="1" applyNumberFormat="1" applyFont="1"/>
    <xf numFmtId="2" fontId="22" fillId="0" borderId="42" xfId="1" applyNumberFormat="1" applyFont="1" applyBorder="1" applyAlignment="1">
      <alignment horizontal="center" vertical="center" wrapText="1"/>
    </xf>
    <xf numFmtId="2" fontId="3" fillId="0" borderId="42" xfId="1" applyNumberFormat="1" applyFont="1" applyBorder="1" applyAlignment="1">
      <alignment horizontal="left" vertical="center" wrapText="1"/>
    </xf>
    <xf numFmtId="2" fontId="3" fillId="2" borderId="42" xfId="0" applyNumberFormat="1" applyFont="1" applyFill="1" applyBorder="1" applyAlignment="1">
      <alignment horizontal="left" vertical="center" wrapText="1"/>
    </xf>
    <xf numFmtId="0" fontId="9" fillId="2" borderId="57" xfId="1" applyFont="1" applyFill="1" applyBorder="1" applyAlignment="1">
      <alignment horizontal="right" vertical="center"/>
    </xf>
    <xf numFmtId="2" fontId="4" fillId="2" borderId="2" xfId="0" applyNumberFormat="1" applyFont="1" applyFill="1" applyBorder="1" applyAlignment="1">
      <alignment horizontal="right" vertical="center" wrapText="1"/>
    </xf>
    <xf numFmtId="2" fontId="0" fillId="0" borderId="2" xfId="1" applyNumberFormat="1" applyFont="1" applyBorder="1" applyAlignment="1">
      <alignment horizontal="right" vertical="center"/>
    </xf>
    <xf numFmtId="0" fontId="0" fillId="2" borderId="2" xfId="0" applyFont="1" applyFill="1" applyBorder="1" applyAlignment="1">
      <alignment horizontal="right" vertical="center" wrapText="1"/>
    </xf>
    <xf numFmtId="2" fontId="0" fillId="2" borderId="2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right" vertical="center"/>
    </xf>
    <xf numFmtId="2" fontId="0" fillId="2" borderId="2" xfId="0" applyNumberFormat="1" applyFont="1" applyFill="1" applyBorder="1" applyAlignment="1">
      <alignment horizontal="right" vertical="center" wrapText="1"/>
    </xf>
    <xf numFmtId="2" fontId="6" fillId="2" borderId="2" xfId="1" applyNumberForma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vertical="center" wrapText="1"/>
    </xf>
    <xf numFmtId="2" fontId="4" fillId="2" borderId="20" xfId="0" applyNumberFormat="1" applyFont="1" applyFill="1" applyBorder="1" applyAlignment="1">
      <alignment horizontal="right" vertical="center" wrapText="1"/>
    </xf>
    <xf numFmtId="2" fontId="0" fillId="0" borderId="20" xfId="1" applyNumberFormat="1" applyFont="1" applyBorder="1" applyAlignment="1">
      <alignment horizontal="right" vertical="center"/>
    </xf>
    <xf numFmtId="0" fontId="0" fillId="2" borderId="20" xfId="0" applyFont="1" applyFill="1" applyBorder="1" applyAlignment="1">
      <alignment horizontal="right" vertical="center" wrapText="1"/>
    </xf>
    <xf numFmtId="2" fontId="0" fillId="2" borderId="20" xfId="0" applyNumberFormat="1" applyFont="1" applyFill="1" applyBorder="1" applyAlignment="1">
      <alignment horizontal="right" vertical="center"/>
    </xf>
    <xf numFmtId="0" fontId="0" fillId="2" borderId="20" xfId="0" applyFont="1" applyFill="1" applyBorder="1" applyAlignment="1">
      <alignment horizontal="right" vertical="center"/>
    </xf>
    <xf numFmtId="0" fontId="9" fillId="0" borderId="23" xfId="1" applyFont="1" applyBorder="1" applyAlignment="1">
      <alignment vertical="center"/>
    </xf>
    <xf numFmtId="1" fontId="9" fillId="2" borderId="15" xfId="1" applyNumberFormat="1" applyFont="1" applyFill="1" applyBorder="1" applyAlignment="1">
      <alignment horizontal="right" vertical="center"/>
    </xf>
    <xf numFmtId="0" fontId="9" fillId="0" borderId="28" xfId="1" applyFont="1" applyBorder="1" applyAlignment="1">
      <alignment vertical="center"/>
    </xf>
    <xf numFmtId="0" fontId="9" fillId="0" borderId="34" xfId="1" applyFont="1" applyBorder="1" applyAlignment="1">
      <alignment vertical="center"/>
    </xf>
    <xf numFmtId="0" fontId="9" fillId="2" borderId="58" xfId="1" applyFont="1" applyFill="1" applyBorder="1" applyAlignment="1">
      <alignment horizontal="right" vertical="center"/>
    </xf>
    <xf numFmtId="0" fontId="9" fillId="0" borderId="38" xfId="1" applyFont="1" applyBorder="1" applyAlignment="1">
      <alignment vertical="center"/>
    </xf>
    <xf numFmtId="0" fontId="9" fillId="0" borderId="30" xfId="1" applyFont="1" applyBorder="1" applyAlignment="1">
      <alignment vertical="center"/>
    </xf>
    <xf numFmtId="0" fontId="9" fillId="2" borderId="48" xfId="1" applyFont="1" applyFill="1" applyBorder="1" applyAlignment="1">
      <alignment horizontal="right" vertical="center"/>
    </xf>
    <xf numFmtId="0" fontId="9" fillId="0" borderId="51" xfId="1" applyFont="1" applyBorder="1" applyAlignment="1">
      <alignment vertical="center"/>
    </xf>
    <xf numFmtId="0" fontId="9" fillId="2" borderId="51" xfId="1" applyFont="1" applyFill="1" applyBorder="1" applyAlignment="1">
      <alignment horizontal="right" vertical="center"/>
    </xf>
    <xf numFmtId="0" fontId="9" fillId="0" borderId="16" xfId="1" applyFont="1" applyBorder="1" applyAlignment="1">
      <alignment vertical="center"/>
    </xf>
    <xf numFmtId="0" fontId="9" fillId="0" borderId="18" xfId="1" applyFont="1" applyBorder="1" applyAlignment="1">
      <alignment vertical="center"/>
    </xf>
    <xf numFmtId="0" fontId="23" fillId="2" borderId="20" xfId="0" applyFont="1" applyFill="1" applyBorder="1" applyAlignment="1">
      <alignment horizontal="right" vertical="center" wrapText="1"/>
    </xf>
    <xf numFmtId="0" fontId="0" fillId="2" borderId="28" xfId="0" applyFont="1" applyFill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/>
    </xf>
    <xf numFmtId="0" fontId="0" fillId="2" borderId="28" xfId="0" applyFont="1" applyFill="1" applyBorder="1" applyAlignment="1">
      <alignment horizontal="right" vertical="center"/>
    </xf>
    <xf numFmtId="0" fontId="0" fillId="2" borderId="30" xfId="0" applyFont="1" applyFill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0" fillId="2" borderId="28" xfId="0" applyNumberFormat="1" applyFont="1" applyFill="1" applyBorder="1" applyAlignment="1">
      <alignment horizontal="right" vertical="center"/>
    </xf>
    <xf numFmtId="0" fontId="0" fillId="2" borderId="30" xfId="0" applyNumberFormat="1" applyFont="1" applyFill="1" applyBorder="1" applyAlignment="1">
      <alignment horizontal="right" vertical="center"/>
    </xf>
    <xf numFmtId="0" fontId="0" fillId="0" borderId="28" xfId="1" applyNumberFormat="1" applyFont="1" applyBorder="1" applyAlignment="1">
      <alignment horizontal="right" vertical="center"/>
    </xf>
    <xf numFmtId="1" fontId="0" fillId="2" borderId="29" xfId="0" applyNumberFormat="1" applyFont="1" applyFill="1" applyBorder="1" applyAlignment="1">
      <alignment horizontal="right" vertical="center" wrapText="1"/>
    </xf>
    <xf numFmtId="0" fontId="0" fillId="0" borderId="28" xfId="0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 wrapText="1"/>
    </xf>
    <xf numFmtId="1" fontId="0" fillId="2" borderId="29" xfId="0" applyNumberFormat="1" applyFont="1" applyFill="1" applyBorder="1" applyAlignment="1">
      <alignment horizontal="right" vertical="center"/>
    </xf>
    <xf numFmtId="0" fontId="0" fillId="0" borderId="30" xfId="1" applyNumberFormat="1" applyFont="1" applyBorder="1" applyAlignment="1">
      <alignment horizontal="right" vertical="center"/>
    </xf>
    <xf numFmtId="1" fontId="0" fillId="2" borderId="22" xfId="0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4" fillId="2" borderId="32" xfId="0" applyFont="1" applyFill="1" applyBorder="1" applyAlignment="1">
      <alignment vertical="center" wrapText="1"/>
    </xf>
    <xf numFmtId="0" fontId="23" fillId="2" borderId="30" xfId="0" applyFont="1" applyFill="1" applyBorder="1" applyAlignment="1">
      <alignment horizontal="right" vertical="center" wrapText="1"/>
    </xf>
    <xf numFmtId="2" fontId="4" fillId="2" borderId="24" xfId="0" applyNumberFormat="1" applyFont="1" applyFill="1" applyBorder="1" applyAlignment="1">
      <alignment horizontal="right" vertical="center" wrapText="1"/>
    </xf>
    <xf numFmtId="1" fontId="0" fillId="2" borderId="27" xfId="0" applyNumberFormat="1" applyFont="1" applyFill="1" applyBorder="1" applyAlignment="1">
      <alignment horizontal="right" vertical="center" wrapText="1"/>
    </xf>
    <xf numFmtId="1" fontId="0" fillId="2" borderId="22" xfId="0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 wrapText="1"/>
    </xf>
    <xf numFmtId="0" fontId="9" fillId="0" borderId="38" xfId="1" applyNumberFormat="1" applyFont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2" fontId="9" fillId="0" borderId="8" xfId="1" applyNumberFormat="1" applyFont="1" applyBorder="1" applyAlignment="1">
      <alignment vertical="center"/>
    </xf>
    <xf numFmtId="1" fontId="9" fillId="2" borderId="39" xfId="0" applyNumberFormat="1" applyFont="1" applyFill="1" applyBorder="1" applyAlignment="1">
      <alignment vertical="center" wrapText="1"/>
    </xf>
    <xf numFmtId="0" fontId="9" fillId="2" borderId="38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9" fillId="2" borderId="38" xfId="0" applyFont="1" applyFill="1" applyBorder="1" applyAlignment="1">
      <alignment vertical="center" wrapText="1"/>
    </xf>
    <xf numFmtId="2" fontId="9" fillId="2" borderId="8" xfId="0" applyNumberFormat="1" applyFont="1" applyFill="1" applyBorder="1" applyAlignment="1">
      <alignment vertical="center" wrapText="1"/>
    </xf>
    <xf numFmtId="0" fontId="9" fillId="2" borderId="28" xfId="0" applyFont="1" applyFill="1" applyBorder="1" applyAlignment="1">
      <alignment vertical="center"/>
    </xf>
    <xf numFmtId="0" fontId="9" fillId="2" borderId="36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9" fillId="0" borderId="38" xfId="0" applyFont="1" applyBorder="1" applyAlignment="1">
      <alignment vertical="center"/>
    </xf>
    <xf numFmtId="2" fontId="9" fillId="2" borderId="8" xfId="1" applyNumberFormat="1" applyFont="1" applyFill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2" borderId="72" xfId="1" applyFont="1" applyFill="1" applyBorder="1" applyAlignment="1">
      <alignment horizontal="right" vertical="center"/>
    </xf>
    <xf numFmtId="0" fontId="9" fillId="0" borderId="15" xfId="1" applyFont="1" applyBorder="1" applyAlignment="1">
      <alignment vertical="center"/>
    </xf>
    <xf numFmtId="0" fontId="6" fillId="0" borderId="5" xfId="1" applyBorder="1" applyAlignment="1">
      <alignment vertical="center"/>
    </xf>
    <xf numFmtId="0" fontId="6" fillId="0" borderId="0" xfId="1" applyAlignment="1">
      <alignment vertical="center"/>
    </xf>
    <xf numFmtId="0" fontId="2" fillId="2" borderId="2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1" fontId="9" fillId="2" borderId="29" xfId="0" applyNumberFormat="1" applyFont="1" applyFill="1" applyBorder="1" applyAlignment="1">
      <alignment vertical="center"/>
    </xf>
    <xf numFmtId="2" fontId="0" fillId="0" borderId="24" xfId="1" applyNumberFormat="1" applyFont="1" applyBorder="1" applyAlignment="1">
      <alignment horizontal="right" vertical="center"/>
    </xf>
    <xf numFmtId="0" fontId="6" fillId="0" borderId="28" xfId="1" applyBorder="1" applyAlignment="1">
      <alignment vertical="center"/>
    </xf>
    <xf numFmtId="0" fontId="23" fillId="2" borderId="2" xfId="0" applyFont="1" applyFill="1" applyBorder="1" applyAlignment="1">
      <alignment horizontal="right" vertical="center" wrapText="1"/>
    </xf>
    <xf numFmtId="0" fontId="9" fillId="0" borderId="30" xfId="1" applyNumberFormat="1" applyFont="1" applyBorder="1" applyAlignment="1">
      <alignment vertical="center"/>
    </xf>
    <xf numFmtId="0" fontId="9" fillId="2" borderId="20" xfId="0" applyFont="1" applyFill="1" applyBorder="1" applyAlignment="1">
      <alignment vertical="center" wrapText="1"/>
    </xf>
    <xf numFmtId="2" fontId="9" fillId="0" borderId="20" xfId="1" applyNumberFormat="1" applyFont="1" applyBorder="1" applyAlignment="1">
      <alignment vertical="center"/>
    </xf>
    <xf numFmtId="1" fontId="9" fillId="2" borderId="22" xfId="0" applyNumberFormat="1" applyFont="1" applyFill="1" applyBorder="1" applyAlignment="1">
      <alignment vertical="center" wrapText="1"/>
    </xf>
    <xf numFmtId="0" fontId="9" fillId="2" borderId="30" xfId="0" applyNumberFormat="1" applyFont="1" applyFill="1" applyBorder="1" applyAlignment="1">
      <alignment vertical="center"/>
    </xf>
    <xf numFmtId="2" fontId="9" fillId="2" borderId="20" xfId="0" applyNumberFormat="1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9" fillId="2" borderId="30" xfId="0" applyFont="1" applyFill="1" applyBorder="1" applyAlignment="1">
      <alignment vertical="center" wrapText="1"/>
    </xf>
    <xf numFmtId="2" fontId="9" fillId="2" borderId="20" xfId="0" applyNumberFormat="1" applyFont="1" applyFill="1" applyBorder="1" applyAlignment="1">
      <alignment vertical="center" wrapText="1"/>
    </xf>
    <xf numFmtId="0" fontId="0" fillId="2" borderId="2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0" borderId="23" xfId="1" applyNumberFormat="1" applyFont="1" applyBorder="1" applyAlignment="1">
      <alignment horizontal="right" vertical="center"/>
    </xf>
    <xf numFmtId="0" fontId="23" fillId="2" borderId="28" xfId="0" applyFont="1" applyFill="1" applyBorder="1" applyAlignment="1">
      <alignment horizontal="right" vertical="center" wrapText="1"/>
    </xf>
  </cellXfs>
  <cellStyles count="7">
    <cellStyle name="Excel Built-in Normal" xfId="3"/>
    <cellStyle name="Excel Built-in Normal 1" xfId="4"/>
    <cellStyle name="Excel Built-in Normal 2" xfId="5"/>
    <cellStyle name="TableStyleLight1" xfId="6"/>
    <cellStyle name="Обычный" xfId="0" builtinId="0"/>
    <cellStyle name="Обычный 2" xfId="1"/>
    <cellStyle name="Обычный 2 2" xfId="2"/>
  </cellStyles>
  <dxfs count="191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FFFFFF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FFFFFF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66FF"/>
      <color rgb="FF660066"/>
      <color rgb="FFAC0004"/>
      <color rgb="FFCCFF99"/>
      <color rgb="FFFFCCCC"/>
      <color rgb="FFFFFF66"/>
      <color rgb="FF0033CC"/>
      <color rgb="FFFFFFFF"/>
      <color rgb="FFCC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Читательская грамотность 4 кл. </a:t>
            </a:r>
            <a:r>
              <a:rPr lang="en-US"/>
              <a:t>2019-</a:t>
            </a:r>
            <a:r>
              <a:rPr lang="ru-RU" baseline="0"/>
              <a:t>2018-2017-2016-2015</a:t>
            </a:r>
            <a:endParaRPr lang="ru-RU"/>
          </a:p>
        </c:rich>
      </c:tx>
      <c:layout>
        <c:manualLayout>
          <c:xMode val="edge"/>
          <c:yMode val="edge"/>
          <c:x val="2.4653515572539288E-2"/>
          <c:y val="2.768459863174637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10168373149977E-2"/>
          <c:y val="6.7129979940097714E-2"/>
          <c:w val="0.97876012455126926"/>
          <c:h val="0.60370204205404976"/>
        </c:manualLayout>
      </c:layout>
      <c:lineChart>
        <c:grouping val="standard"/>
        <c:varyColors val="0"/>
        <c:ser>
          <c:idx val="0"/>
          <c:order val="0"/>
          <c:tx>
            <c:v>2019 ср.% по городу</c:v>
          </c:tx>
          <c:spPr>
            <a:ln w="28575" cap="rnd">
              <a:solidFill>
                <a:srgbClr val="FF0066"/>
              </a:solidFill>
              <a:round/>
            </a:ln>
            <a:effectLst/>
          </c:spPr>
          <c:marker>
            <c:symbol val="none"/>
          </c:marker>
          <c:cat>
            <c:strRef>
              <c:f>'ЧГ-4 диаграмма по районам'!$B$6:$B$132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НШ-ДС № 37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МБОУ НШ-ДС № 165</c:v>
                </c:pt>
                <c:pt idx="85">
                  <c:v>СОВЕТСКИЙ РАЙОН</c:v>
                </c:pt>
                <c:pt idx="86">
                  <c:v>МБОУ СШ № 1</c:v>
                </c:pt>
                <c:pt idx="87">
                  <c:v>МБОУ СШ № 2</c:v>
                </c:pt>
                <c:pt idx="88">
                  <c:v>МБОУ СШ № 5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22</c:v>
                </c:pt>
                <c:pt idx="92">
                  <c:v>МБОУ СШ № 24</c:v>
                </c:pt>
                <c:pt idx="93">
                  <c:v>МБОУ СШ № 56</c:v>
                </c:pt>
                <c:pt idx="94">
                  <c:v>МБОУ СШ № 66</c:v>
                </c:pt>
                <c:pt idx="95">
                  <c:v>МБОУ СШ № 69</c:v>
                </c:pt>
                <c:pt idx="96">
                  <c:v>МБОУ СШ № 70</c:v>
                </c:pt>
                <c:pt idx="97">
                  <c:v>МБОУ СШ № 85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108</c:v>
                </c:pt>
                <c:pt idx="101">
                  <c:v>МБОУ СШ № 115</c:v>
                </c:pt>
                <c:pt idx="102">
                  <c:v>МБОУ СШ № 121</c:v>
                </c:pt>
                <c:pt idx="103">
                  <c:v>МБОУ СШ № 129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141</c:v>
                </c:pt>
                <c:pt idx="107">
                  <c:v>МАОУ СШ № 143</c:v>
                </c:pt>
                <c:pt idx="108">
                  <c:v>МБОУ СШ № 144</c:v>
                </c:pt>
                <c:pt idx="109">
                  <c:v>МАОУ СШ № 145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151</c:v>
                </c:pt>
                <c:pt idx="114">
                  <c:v>МАОУ СШ № 152</c:v>
                </c:pt>
                <c:pt idx="115">
                  <c:v>МБОУ СШ № 154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Гимназия № 12 "М и Т"</c:v>
                </c:pt>
                <c:pt idx="119">
                  <c:v>МБОУ  Гимназия № 16</c:v>
                </c:pt>
                <c:pt idx="120">
                  <c:v>МБОУ Лицей № 2</c:v>
                </c:pt>
                <c:pt idx="121">
                  <c:v>МБОУ СШ № 4</c:v>
                </c:pt>
                <c:pt idx="122">
                  <c:v>МБОУ СШ № 10 </c:v>
                </c:pt>
                <c:pt idx="123">
                  <c:v>МБОУ СШ № 14 </c:v>
                </c:pt>
                <c:pt idx="124">
                  <c:v>МБОУ СШ № 27</c:v>
                </c:pt>
                <c:pt idx="125">
                  <c:v>МБОУ СШ № 51</c:v>
                </c:pt>
                <c:pt idx="126">
                  <c:v>МАОУ СШ "Комплекс Покровский"</c:v>
                </c:pt>
              </c:strCache>
            </c:strRef>
          </c:cat>
          <c:val>
            <c:numRef>
              <c:f>'ЧГ-4 диаграмма по районам'!$D$6:$D$132</c:f>
              <c:numCache>
                <c:formatCode>0,00</c:formatCode>
                <c:ptCount val="127"/>
                <c:pt idx="0">
                  <c:v>96.3</c:v>
                </c:pt>
                <c:pt idx="1">
                  <c:v>96.3</c:v>
                </c:pt>
                <c:pt idx="2">
                  <c:v>96.3</c:v>
                </c:pt>
                <c:pt idx="3">
                  <c:v>96.3</c:v>
                </c:pt>
                <c:pt idx="4">
                  <c:v>96.3</c:v>
                </c:pt>
                <c:pt idx="5">
                  <c:v>96.3</c:v>
                </c:pt>
                <c:pt idx="6">
                  <c:v>96.3</c:v>
                </c:pt>
                <c:pt idx="7">
                  <c:v>96.3</c:v>
                </c:pt>
                <c:pt idx="8">
                  <c:v>96.3</c:v>
                </c:pt>
                <c:pt idx="9">
                  <c:v>96.3</c:v>
                </c:pt>
                <c:pt idx="10">
                  <c:v>96.3</c:v>
                </c:pt>
                <c:pt idx="11">
                  <c:v>96.3</c:v>
                </c:pt>
                <c:pt idx="12">
                  <c:v>96.3</c:v>
                </c:pt>
                <c:pt idx="13">
                  <c:v>96.3</c:v>
                </c:pt>
                <c:pt idx="14">
                  <c:v>96.3</c:v>
                </c:pt>
                <c:pt idx="15">
                  <c:v>96.3</c:v>
                </c:pt>
                <c:pt idx="16">
                  <c:v>96.3</c:v>
                </c:pt>
                <c:pt idx="17">
                  <c:v>96.3</c:v>
                </c:pt>
                <c:pt idx="18">
                  <c:v>96.3</c:v>
                </c:pt>
                <c:pt idx="19">
                  <c:v>96.3</c:v>
                </c:pt>
                <c:pt idx="20">
                  <c:v>96.3</c:v>
                </c:pt>
                <c:pt idx="21">
                  <c:v>96.3</c:v>
                </c:pt>
                <c:pt idx="22">
                  <c:v>96.3</c:v>
                </c:pt>
                <c:pt idx="23">
                  <c:v>96.3</c:v>
                </c:pt>
                <c:pt idx="24">
                  <c:v>96.3</c:v>
                </c:pt>
                <c:pt idx="25">
                  <c:v>96.3</c:v>
                </c:pt>
                <c:pt idx="26">
                  <c:v>96.3</c:v>
                </c:pt>
                <c:pt idx="27">
                  <c:v>96.3</c:v>
                </c:pt>
                <c:pt idx="28">
                  <c:v>96.3</c:v>
                </c:pt>
                <c:pt idx="29">
                  <c:v>96.3</c:v>
                </c:pt>
                <c:pt idx="30">
                  <c:v>96.3</c:v>
                </c:pt>
                <c:pt idx="31">
                  <c:v>96.3</c:v>
                </c:pt>
                <c:pt idx="32">
                  <c:v>96.3</c:v>
                </c:pt>
                <c:pt idx="33">
                  <c:v>96.3</c:v>
                </c:pt>
                <c:pt idx="34">
                  <c:v>96.3</c:v>
                </c:pt>
                <c:pt idx="35">
                  <c:v>96.3</c:v>
                </c:pt>
                <c:pt idx="36">
                  <c:v>96.3</c:v>
                </c:pt>
                <c:pt idx="37">
                  <c:v>96.3</c:v>
                </c:pt>
                <c:pt idx="38">
                  <c:v>96.3</c:v>
                </c:pt>
                <c:pt idx="39">
                  <c:v>96.3</c:v>
                </c:pt>
                <c:pt idx="40">
                  <c:v>96.3</c:v>
                </c:pt>
                <c:pt idx="41">
                  <c:v>96.3</c:v>
                </c:pt>
                <c:pt idx="42">
                  <c:v>96.3</c:v>
                </c:pt>
                <c:pt idx="43">
                  <c:v>96.3</c:v>
                </c:pt>
                <c:pt idx="44">
                  <c:v>96.3</c:v>
                </c:pt>
                <c:pt idx="45">
                  <c:v>96.3</c:v>
                </c:pt>
                <c:pt idx="46">
                  <c:v>96.3</c:v>
                </c:pt>
                <c:pt idx="47">
                  <c:v>96.3</c:v>
                </c:pt>
                <c:pt idx="48">
                  <c:v>96.3</c:v>
                </c:pt>
                <c:pt idx="49">
                  <c:v>96.3</c:v>
                </c:pt>
                <c:pt idx="50">
                  <c:v>96.3</c:v>
                </c:pt>
                <c:pt idx="51">
                  <c:v>96.3</c:v>
                </c:pt>
                <c:pt idx="52">
                  <c:v>96.3</c:v>
                </c:pt>
                <c:pt idx="53">
                  <c:v>96.3</c:v>
                </c:pt>
                <c:pt idx="54">
                  <c:v>96.3</c:v>
                </c:pt>
                <c:pt idx="55">
                  <c:v>96.3</c:v>
                </c:pt>
                <c:pt idx="56">
                  <c:v>96.3</c:v>
                </c:pt>
                <c:pt idx="57">
                  <c:v>96.3</c:v>
                </c:pt>
                <c:pt idx="58">
                  <c:v>96.3</c:v>
                </c:pt>
                <c:pt idx="59">
                  <c:v>96.3</c:v>
                </c:pt>
                <c:pt idx="60">
                  <c:v>96.3</c:v>
                </c:pt>
                <c:pt idx="61">
                  <c:v>96.3</c:v>
                </c:pt>
                <c:pt idx="62">
                  <c:v>96.3</c:v>
                </c:pt>
                <c:pt idx="63">
                  <c:v>96.3</c:v>
                </c:pt>
                <c:pt idx="64">
                  <c:v>96.3</c:v>
                </c:pt>
                <c:pt idx="65">
                  <c:v>96.3</c:v>
                </c:pt>
                <c:pt idx="66">
                  <c:v>96.3</c:v>
                </c:pt>
                <c:pt idx="67">
                  <c:v>96.3</c:v>
                </c:pt>
                <c:pt idx="68">
                  <c:v>96.3</c:v>
                </c:pt>
                <c:pt idx="69">
                  <c:v>96.3</c:v>
                </c:pt>
                <c:pt idx="70">
                  <c:v>96.3</c:v>
                </c:pt>
                <c:pt idx="71">
                  <c:v>96.3</c:v>
                </c:pt>
                <c:pt idx="72">
                  <c:v>96.3</c:v>
                </c:pt>
                <c:pt idx="73">
                  <c:v>96.3</c:v>
                </c:pt>
                <c:pt idx="74">
                  <c:v>96.3</c:v>
                </c:pt>
                <c:pt idx="75">
                  <c:v>96.3</c:v>
                </c:pt>
                <c:pt idx="76">
                  <c:v>96.3</c:v>
                </c:pt>
                <c:pt idx="77">
                  <c:v>96.3</c:v>
                </c:pt>
                <c:pt idx="78">
                  <c:v>96.3</c:v>
                </c:pt>
                <c:pt idx="79">
                  <c:v>96.3</c:v>
                </c:pt>
                <c:pt idx="80">
                  <c:v>96.3</c:v>
                </c:pt>
                <c:pt idx="81">
                  <c:v>96.3</c:v>
                </c:pt>
                <c:pt idx="82">
                  <c:v>96.3</c:v>
                </c:pt>
                <c:pt idx="83">
                  <c:v>96.3</c:v>
                </c:pt>
                <c:pt idx="84">
                  <c:v>96.3</c:v>
                </c:pt>
                <c:pt idx="85">
                  <c:v>96.3</c:v>
                </c:pt>
                <c:pt idx="86">
                  <c:v>96.3</c:v>
                </c:pt>
                <c:pt idx="87">
                  <c:v>96.3</c:v>
                </c:pt>
                <c:pt idx="88">
                  <c:v>96.3</c:v>
                </c:pt>
                <c:pt idx="89">
                  <c:v>96.3</c:v>
                </c:pt>
                <c:pt idx="90">
                  <c:v>96.3</c:v>
                </c:pt>
                <c:pt idx="91">
                  <c:v>96.3</c:v>
                </c:pt>
                <c:pt idx="92">
                  <c:v>96.3</c:v>
                </c:pt>
                <c:pt idx="93">
                  <c:v>96.3</c:v>
                </c:pt>
                <c:pt idx="94">
                  <c:v>96.3</c:v>
                </c:pt>
                <c:pt idx="95">
                  <c:v>96.3</c:v>
                </c:pt>
                <c:pt idx="96">
                  <c:v>96.3</c:v>
                </c:pt>
                <c:pt idx="97">
                  <c:v>96.3</c:v>
                </c:pt>
                <c:pt idx="98">
                  <c:v>96.3</c:v>
                </c:pt>
                <c:pt idx="99">
                  <c:v>96.3</c:v>
                </c:pt>
                <c:pt idx="100">
                  <c:v>96.3</c:v>
                </c:pt>
                <c:pt idx="101">
                  <c:v>96.3</c:v>
                </c:pt>
                <c:pt idx="102">
                  <c:v>96.3</c:v>
                </c:pt>
                <c:pt idx="103">
                  <c:v>96.3</c:v>
                </c:pt>
                <c:pt idx="104">
                  <c:v>96.3</c:v>
                </c:pt>
                <c:pt idx="105">
                  <c:v>96.3</c:v>
                </c:pt>
                <c:pt idx="106">
                  <c:v>96.3</c:v>
                </c:pt>
                <c:pt idx="107">
                  <c:v>96.3</c:v>
                </c:pt>
                <c:pt idx="108">
                  <c:v>96.3</c:v>
                </c:pt>
                <c:pt idx="109">
                  <c:v>96.3</c:v>
                </c:pt>
                <c:pt idx="110">
                  <c:v>96.3</c:v>
                </c:pt>
                <c:pt idx="111">
                  <c:v>96.3</c:v>
                </c:pt>
                <c:pt idx="112">
                  <c:v>96.3</c:v>
                </c:pt>
                <c:pt idx="113">
                  <c:v>96.3</c:v>
                </c:pt>
                <c:pt idx="114">
                  <c:v>96.3</c:v>
                </c:pt>
                <c:pt idx="115">
                  <c:v>96.3</c:v>
                </c:pt>
                <c:pt idx="116">
                  <c:v>96.3</c:v>
                </c:pt>
                <c:pt idx="117">
                  <c:v>96.3</c:v>
                </c:pt>
                <c:pt idx="118">
                  <c:v>96.3</c:v>
                </c:pt>
                <c:pt idx="119">
                  <c:v>96.3</c:v>
                </c:pt>
                <c:pt idx="120">
                  <c:v>96.3</c:v>
                </c:pt>
                <c:pt idx="121">
                  <c:v>96.3</c:v>
                </c:pt>
                <c:pt idx="122">
                  <c:v>96.3</c:v>
                </c:pt>
                <c:pt idx="123">
                  <c:v>96.3</c:v>
                </c:pt>
                <c:pt idx="124">
                  <c:v>96.3</c:v>
                </c:pt>
                <c:pt idx="125">
                  <c:v>96.3</c:v>
                </c:pt>
                <c:pt idx="126">
                  <c:v>96.3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 ср.% ОУ</c:v>
          </c:tx>
          <c:spPr>
            <a:ln w="25400" cap="rnd">
              <a:solidFill>
                <a:srgbClr val="AC0004"/>
              </a:solidFill>
              <a:round/>
            </a:ln>
            <a:effectLst/>
          </c:spPr>
          <c:marker>
            <c:symbol val="none"/>
          </c:marker>
          <c:cat>
            <c:strRef>
              <c:f>'ЧГ-4 диаграмма по районам'!$B$6:$B$132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НШ-ДС № 37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МБОУ НШ-ДС № 165</c:v>
                </c:pt>
                <c:pt idx="85">
                  <c:v>СОВЕТСКИЙ РАЙОН</c:v>
                </c:pt>
                <c:pt idx="86">
                  <c:v>МБОУ СШ № 1</c:v>
                </c:pt>
                <c:pt idx="87">
                  <c:v>МБОУ СШ № 2</c:v>
                </c:pt>
                <c:pt idx="88">
                  <c:v>МБОУ СШ № 5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22</c:v>
                </c:pt>
                <c:pt idx="92">
                  <c:v>МБОУ СШ № 24</c:v>
                </c:pt>
                <c:pt idx="93">
                  <c:v>МБОУ СШ № 56</c:v>
                </c:pt>
                <c:pt idx="94">
                  <c:v>МБОУ СШ № 66</c:v>
                </c:pt>
                <c:pt idx="95">
                  <c:v>МБОУ СШ № 69</c:v>
                </c:pt>
                <c:pt idx="96">
                  <c:v>МБОУ СШ № 70</c:v>
                </c:pt>
                <c:pt idx="97">
                  <c:v>МБОУ СШ № 85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108</c:v>
                </c:pt>
                <c:pt idx="101">
                  <c:v>МБОУ СШ № 115</c:v>
                </c:pt>
                <c:pt idx="102">
                  <c:v>МБОУ СШ № 121</c:v>
                </c:pt>
                <c:pt idx="103">
                  <c:v>МБОУ СШ № 129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141</c:v>
                </c:pt>
                <c:pt idx="107">
                  <c:v>МАОУ СШ № 143</c:v>
                </c:pt>
                <c:pt idx="108">
                  <c:v>МБОУ СШ № 144</c:v>
                </c:pt>
                <c:pt idx="109">
                  <c:v>МАОУ СШ № 145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151</c:v>
                </c:pt>
                <c:pt idx="114">
                  <c:v>МАОУ СШ № 152</c:v>
                </c:pt>
                <c:pt idx="115">
                  <c:v>МБОУ СШ № 154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Гимназия № 12 "М и Т"</c:v>
                </c:pt>
                <c:pt idx="119">
                  <c:v>МБОУ  Гимназия № 16</c:v>
                </c:pt>
                <c:pt idx="120">
                  <c:v>МБОУ Лицей № 2</c:v>
                </c:pt>
                <c:pt idx="121">
                  <c:v>МБОУ СШ № 4</c:v>
                </c:pt>
                <c:pt idx="122">
                  <c:v>МБОУ СШ № 10 </c:v>
                </c:pt>
                <c:pt idx="123">
                  <c:v>МБОУ СШ № 14 </c:v>
                </c:pt>
                <c:pt idx="124">
                  <c:v>МБОУ СШ № 27</c:v>
                </c:pt>
                <c:pt idx="125">
                  <c:v>МБОУ СШ № 51</c:v>
                </c:pt>
                <c:pt idx="126">
                  <c:v>МАОУ СШ "Комплекс Покровский"</c:v>
                </c:pt>
              </c:strCache>
            </c:strRef>
          </c:cat>
          <c:val>
            <c:numRef>
              <c:f>'ЧГ-4 диаграмма по районам'!$E$6:$E$132</c:f>
              <c:numCache>
                <c:formatCode>0,00</c:formatCode>
                <c:ptCount val="127"/>
                <c:pt idx="0">
                  <c:v>94.047619047619051</c:v>
                </c:pt>
                <c:pt idx="1">
                  <c:v>97.530660128610691</c:v>
                </c:pt>
                <c:pt idx="2">
                  <c:v>100</c:v>
                </c:pt>
                <c:pt idx="3">
                  <c:v>96.938775510204081</c:v>
                </c:pt>
                <c:pt idx="4">
                  <c:v>95.8041958041958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98.98989898989899</c:v>
                </c:pt>
                <c:pt idx="9">
                  <c:v>87.341772151898738</c:v>
                </c:pt>
                <c:pt idx="10">
                  <c:v>98.701298701298697</c:v>
                </c:pt>
                <c:pt idx="11">
                  <c:v>96.505673028288058</c:v>
                </c:pt>
                <c:pt idx="12">
                  <c:v>100</c:v>
                </c:pt>
                <c:pt idx="13">
                  <c:v>94</c:v>
                </c:pt>
                <c:pt idx="14">
                  <c:v>99.019607843137265</c:v>
                </c:pt>
                <c:pt idx="15">
                  <c:v>99.333333333333343</c:v>
                </c:pt>
                <c:pt idx="16">
                  <c:v>95.454545454545453</c:v>
                </c:pt>
                <c:pt idx="17">
                  <c:v>95</c:v>
                </c:pt>
                <c:pt idx="19">
                  <c:v>98.795180722891558</c:v>
                </c:pt>
                <c:pt idx="20">
                  <c:v>97.674418604651152</c:v>
                </c:pt>
                <c:pt idx="21">
                  <c:v>86.538461538461547</c:v>
                </c:pt>
                <c:pt idx="22">
                  <c:v>96.551724137931046</c:v>
                </c:pt>
                <c:pt idx="24">
                  <c:v>100</c:v>
                </c:pt>
                <c:pt idx="25">
                  <c:v>96.15384615384616</c:v>
                </c:pt>
                <c:pt idx="26">
                  <c:v>96.05263157894737</c:v>
                </c:pt>
                <c:pt idx="27">
                  <c:v>92.815674759826237</c:v>
                </c:pt>
                <c:pt idx="28">
                  <c:v>100</c:v>
                </c:pt>
                <c:pt idx="29">
                  <c:v>100</c:v>
                </c:pt>
                <c:pt idx="30">
                  <c:v>93.75</c:v>
                </c:pt>
                <c:pt idx="31">
                  <c:v>100</c:v>
                </c:pt>
                <c:pt idx="32">
                  <c:v>96</c:v>
                </c:pt>
                <c:pt idx="33">
                  <c:v>51.92307692307692</c:v>
                </c:pt>
                <c:pt idx="34">
                  <c:v>89.285714285714278</c:v>
                </c:pt>
                <c:pt idx="35">
                  <c:v>100</c:v>
                </c:pt>
                <c:pt idx="36">
                  <c:v>90.588235294117638</c:v>
                </c:pt>
                <c:pt idx="37">
                  <c:v>98.461538461538453</c:v>
                </c:pt>
                <c:pt idx="38">
                  <c:v>100</c:v>
                </c:pt>
                <c:pt idx="39">
                  <c:v>84.705882352941174</c:v>
                </c:pt>
                <c:pt idx="40">
                  <c:v>97.959183673469383</c:v>
                </c:pt>
                <c:pt idx="41">
                  <c:v>98.230088495575217</c:v>
                </c:pt>
                <c:pt idx="42">
                  <c:v>66.666666666666657</c:v>
                </c:pt>
                <c:pt idx="43">
                  <c:v>98.630136986301366</c:v>
                </c:pt>
                <c:pt idx="44">
                  <c:v>97.297297297297291</c:v>
                </c:pt>
                <c:pt idx="45">
                  <c:v>100</c:v>
                </c:pt>
                <c:pt idx="46">
                  <c:v>100</c:v>
                </c:pt>
                <c:pt idx="47">
                  <c:v>96.014980782270726</c:v>
                </c:pt>
                <c:pt idx="48">
                  <c:v>98.882681564245814</c:v>
                </c:pt>
                <c:pt idx="49">
                  <c:v>100</c:v>
                </c:pt>
                <c:pt idx="50">
                  <c:v>98.913043478260875</c:v>
                </c:pt>
                <c:pt idx="51">
                  <c:v>96.396396396396398</c:v>
                </c:pt>
                <c:pt idx="52">
                  <c:v>100</c:v>
                </c:pt>
                <c:pt idx="53">
                  <c:v>97.333333333333329</c:v>
                </c:pt>
                <c:pt idx="54">
                  <c:v>100</c:v>
                </c:pt>
                <c:pt idx="55">
                  <c:v>98.275862068965523</c:v>
                </c:pt>
                <c:pt idx="56">
                  <c:v>89.795918367346943</c:v>
                </c:pt>
                <c:pt idx="57">
                  <c:v>100</c:v>
                </c:pt>
                <c:pt idx="58">
                  <c:v>100</c:v>
                </c:pt>
                <c:pt idx="59">
                  <c:v>94.915254237288138</c:v>
                </c:pt>
                <c:pt idx="60">
                  <c:v>98.80952380952381</c:v>
                </c:pt>
                <c:pt idx="61">
                  <c:v>71.428571428571431</c:v>
                </c:pt>
                <c:pt idx="62">
                  <c:v>100</c:v>
                </c:pt>
                <c:pt idx="63">
                  <c:v>80.645161290322577</c:v>
                </c:pt>
                <c:pt idx="64">
                  <c:v>98.888888888888886</c:v>
                </c:pt>
                <c:pt idx="65">
                  <c:v>100</c:v>
                </c:pt>
                <c:pt idx="66">
                  <c:v>100</c:v>
                </c:pt>
                <c:pt idx="67">
                  <c:v>96.951415686622042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90.789473684210535</c:v>
                </c:pt>
                <c:pt idx="72">
                  <c:v>96.202531645569621</c:v>
                </c:pt>
                <c:pt idx="74">
                  <c:v>98.333333333333343</c:v>
                </c:pt>
                <c:pt idx="75">
                  <c:v>100</c:v>
                </c:pt>
                <c:pt idx="76">
                  <c:v>89.051094890510953</c:v>
                </c:pt>
                <c:pt idx="77">
                  <c:v>98.734177215189874</c:v>
                </c:pt>
                <c:pt idx="78">
                  <c:v>99.173553719008268</c:v>
                </c:pt>
                <c:pt idx="79">
                  <c:v>97.826086956521749</c:v>
                </c:pt>
                <c:pt idx="80">
                  <c:v>100</c:v>
                </c:pt>
                <c:pt idx="81">
                  <c:v>94.186046511627907</c:v>
                </c:pt>
                <c:pt idx="82">
                  <c:v>95.238095238095241</c:v>
                </c:pt>
                <c:pt idx="83">
                  <c:v>94.736842105263165</c:v>
                </c:pt>
                <c:pt idx="85">
                  <c:v>94.872602710588737</c:v>
                </c:pt>
                <c:pt idx="86">
                  <c:v>94.174757281553397</c:v>
                </c:pt>
                <c:pt idx="87">
                  <c:v>77.027027027027032</c:v>
                </c:pt>
                <c:pt idx="88">
                  <c:v>100</c:v>
                </c:pt>
                <c:pt idx="89">
                  <c:v>97.5</c:v>
                </c:pt>
                <c:pt idx="90">
                  <c:v>100</c:v>
                </c:pt>
                <c:pt idx="91">
                  <c:v>94.444444444444443</c:v>
                </c:pt>
                <c:pt idx="92">
                  <c:v>95.333333333333343</c:v>
                </c:pt>
                <c:pt idx="93">
                  <c:v>98.181818181818173</c:v>
                </c:pt>
                <c:pt idx="94">
                  <c:v>95.833333333333329</c:v>
                </c:pt>
                <c:pt idx="95">
                  <c:v>88.235294117647058</c:v>
                </c:pt>
                <c:pt idx="96">
                  <c:v>87.671232876712338</c:v>
                </c:pt>
                <c:pt idx="97">
                  <c:v>86.31578947368422</c:v>
                </c:pt>
                <c:pt idx="98">
                  <c:v>91.111111111111114</c:v>
                </c:pt>
                <c:pt idx="99">
                  <c:v>98.876404494382029</c:v>
                </c:pt>
                <c:pt idx="100">
                  <c:v>89.473684210526315</c:v>
                </c:pt>
                <c:pt idx="101">
                  <c:v>100</c:v>
                </c:pt>
                <c:pt idx="102">
                  <c:v>98.648648648648646</c:v>
                </c:pt>
                <c:pt idx="103">
                  <c:v>86.567164179104481</c:v>
                </c:pt>
                <c:pt idx="104">
                  <c:v>98.561151079136692</c:v>
                </c:pt>
                <c:pt idx="105">
                  <c:v>96.969696969696969</c:v>
                </c:pt>
                <c:pt idx="106">
                  <c:v>100</c:v>
                </c:pt>
                <c:pt idx="107">
                  <c:v>93.534482758620697</c:v>
                </c:pt>
                <c:pt idx="108">
                  <c:v>99.196787148594382</c:v>
                </c:pt>
                <c:pt idx="109">
                  <c:v>97.41935483870968</c:v>
                </c:pt>
                <c:pt idx="110">
                  <c:v>89.256198347107443</c:v>
                </c:pt>
                <c:pt idx="111">
                  <c:v>99.595141700404866</c:v>
                </c:pt>
                <c:pt idx="112">
                  <c:v>97.787610619469021</c:v>
                </c:pt>
                <c:pt idx="113">
                  <c:v>97.005988023952099</c:v>
                </c:pt>
                <c:pt idx="114">
                  <c:v>97.457627118644069</c:v>
                </c:pt>
                <c:pt idx="115">
                  <c:v>100</c:v>
                </c:pt>
                <c:pt idx="116">
                  <c:v>95.522192028985501</c:v>
                </c:pt>
                <c:pt idx="117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4">
                  <c:v>78.260869565217391</c:v>
                </c:pt>
                <c:pt idx="125">
                  <c:v>91.666666666666657</c:v>
                </c:pt>
                <c:pt idx="126">
                  <c:v>94.25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ср.% по городу</c:v>
          </c:tx>
          <c:spPr>
            <a:ln w="31750" cap="rnd">
              <a:solidFill>
                <a:srgbClr val="F8EE1C"/>
              </a:solidFill>
              <a:round/>
            </a:ln>
            <a:effectLst/>
          </c:spPr>
          <c:marker>
            <c:symbol val="none"/>
          </c:marker>
          <c:cat>
            <c:strRef>
              <c:f>'ЧГ-4 диаграмма по районам'!$B$6:$B$132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НШ-ДС № 37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МБОУ НШ-ДС № 165</c:v>
                </c:pt>
                <c:pt idx="85">
                  <c:v>СОВЕТСКИЙ РАЙОН</c:v>
                </c:pt>
                <c:pt idx="86">
                  <c:v>МБОУ СШ № 1</c:v>
                </c:pt>
                <c:pt idx="87">
                  <c:v>МБОУ СШ № 2</c:v>
                </c:pt>
                <c:pt idx="88">
                  <c:v>МБОУ СШ № 5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22</c:v>
                </c:pt>
                <c:pt idx="92">
                  <c:v>МБОУ СШ № 24</c:v>
                </c:pt>
                <c:pt idx="93">
                  <c:v>МБОУ СШ № 56</c:v>
                </c:pt>
                <c:pt idx="94">
                  <c:v>МБОУ СШ № 66</c:v>
                </c:pt>
                <c:pt idx="95">
                  <c:v>МБОУ СШ № 69</c:v>
                </c:pt>
                <c:pt idx="96">
                  <c:v>МБОУ СШ № 70</c:v>
                </c:pt>
                <c:pt idx="97">
                  <c:v>МБОУ СШ № 85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108</c:v>
                </c:pt>
                <c:pt idx="101">
                  <c:v>МБОУ СШ № 115</c:v>
                </c:pt>
                <c:pt idx="102">
                  <c:v>МБОУ СШ № 121</c:v>
                </c:pt>
                <c:pt idx="103">
                  <c:v>МБОУ СШ № 129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141</c:v>
                </c:pt>
                <c:pt idx="107">
                  <c:v>МАОУ СШ № 143</c:v>
                </c:pt>
                <c:pt idx="108">
                  <c:v>МБОУ СШ № 144</c:v>
                </c:pt>
                <c:pt idx="109">
                  <c:v>МАОУ СШ № 145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151</c:v>
                </c:pt>
                <c:pt idx="114">
                  <c:v>МАОУ СШ № 152</c:v>
                </c:pt>
                <c:pt idx="115">
                  <c:v>МБОУ СШ № 154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Гимназия № 12 "М и Т"</c:v>
                </c:pt>
                <c:pt idx="119">
                  <c:v>МБОУ  Гимназия № 16</c:v>
                </c:pt>
                <c:pt idx="120">
                  <c:v>МБОУ Лицей № 2</c:v>
                </c:pt>
                <c:pt idx="121">
                  <c:v>МБОУ СШ № 4</c:v>
                </c:pt>
                <c:pt idx="122">
                  <c:v>МБОУ СШ № 10 </c:v>
                </c:pt>
                <c:pt idx="123">
                  <c:v>МБОУ СШ № 14 </c:v>
                </c:pt>
                <c:pt idx="124">
                  <c:v>МБОУ СШ № 27</c:v>
                </c:pt>
                <c:pt idx="125">
                  <c:v>МБОУ СШ № 51</c:v>
                </c:pt>
                <c:pt idx="126">
                  <c:v>МАОУ СШ "Комплекс Покровский"</c:v>
                </c:pt>
              </c:strCache>
            </c:strRef>
          </c:cat>
          <c:val>
            <c:numRef>
              <c:f>'ЧГ-4 диаграмма по районам'!$H$6:$H$132</c:f>
              <c:numCache>
                <c:formatCode>Основной</c:formatCode>
                <c:ptCount val="127"/>
                <c:pt idx="0">
                  <c:v>96.86</c:v>
                </c:pt>
                <c:pt idx="1">
                  <c:v>96.86</c:v>
                </c:pt>
                <c:pt idx="2">
                  <c:v>96.86</c:v>
                </c:pt>
                <c:pt idx="3">
                  <c:v>96.86</c:v>
                </c:pt>
                <c:pt idx="4">
                  <c:v>96.86</c:v>
                </c:pt>
                <c:pt idx="5">
                  <c:v>96.86</c:v>
                </c:pt>
                <c:pt idx="6">
                  <c:v>96.86</c:v>
                </c:pt>
                <c:pt idx="7">
                  <c:v>96.86</c:v>
                </c:pt>
                <c:pt idx="8">
                  <c:v>96.86</c:v>
                </c:pt>
                <c:pt idx="9">
                  <c:v>96.86</c:v>
                </c:pt>
                <c:pt idx="10">
                  <c:v>96.86</c:v>
                </c:pt>
                <c:pt idx="11">
                  <c:v>96.86</c:v>
                </c:pt>
                <c:pt idx="12">
                  <c:v>96.86</c:v>
                </c:pt>
                <c:pt idx="13">
                  <c:v>96.86</c:v>
                </c:pt>
                <c:pt idx="14">
                  <c:v>96.86</c:v>
                </c:pt>
                <c:pt idx="15">
                  <c:v>96.86</c:v>
                </c:pt>
                <c:pt idx="16">
                  <c:v>96.86</c:v>
                </c:pt>
                <c:pt idx="17">
                  <c:v>96.86</c:v>
                </c:pt>
                <c:pt idx="18">
                  <c:v>96.86</c:v>
                </c:pt>
                <c:pt idx="19">
                  <c:v>96.86</c:v>
                </c:pt>
                <c:pt idx="20">
                  <c:v>96.86</c:v>
                </c:pt>
                <c:pt idx="21">
                  <c:v>96.86</c:v>
                </c:pt>
                <c:pt idx="22">
                  <c:v>96.86</c:v>
                </c:pt>
                <c:pt idx="23">
                  <c:v>96.86</c:v>
                </c:pt>
                <c:pt idx="24">
                  <c:v>96.86</c:v>
                </c:pt>
                <c:pt idx="25">
                  <c:v>96.86</c:v>
                </c:pt>
                <c:pt idx="26">
                  <c:v>96.86</c:v>
                </c:pt>
                <c:pt idx="27">
                  <c:v>96.86</c:v>
                </c:pt>
                <c:pt idx="28">
                  <c:v>96.86</c:v>
                </c:pt>
                <c:pt idx="29">
                  <c:v>96.86</c:v>
                </c:pt>
                <c:pt idx="30">
                  <c:v>96.86</c:v>
                </c:pt>
                <c:pt idx="31">
                  <c:v>96.86</c:v>
                </c:pt>
                <c:pt idx="32">
                  <c:v>96.86</c:v>
                </c:pt>
                <c:pt idx="33">
                  <c:v>96.86</c:v>
                </c:pt>
                <c:pt idx="34">
                  <c:v>96.86</c:v>
                </c:pt>
                <c:pt idx="35">
                  <c:v>96.86</c:v>
                </c:pt>
                <c:pt idx="36">
                  <c:v>96.86</c:v>
                </c:pt>
                <c:pt idx="37">
                  <c:v>96.86</c:v>
                </c:pt>
                <c:pt idx="38">
                  <c:v>96.86</c:v>
                </c:pt>
                <c:pt idx="39">
                  <c:v>96.86</c:v>
                </c:pt>
                <c:pt idx="40">
                  <c:v>96.86</c:v>
                </c:pt>
                <c:pt idx="41">
                  <c:v>96.86</c:v>
                </c:pt>
                <c:pt idx="42">
                  <c:v>96.86</c:v>
                </c:pt>
                <c:pt idx="43">
                  <c:v>96.86</c:v>
                </c:pt>
                <c:pt idx="44">
                  <c:v>96.86</c:v>
                </c:pt>
                <c:pt idx="45">
                  <c:v>96.86</c:v>
                </c:pt>
                <c:pt idx="46">
                  <c:v>96.86</c:v>
                </c:pt>
                <c:pt idx="47">
                  <c:v>96.86</c:v>
                </c:pt>
                <c:pt idx="48">
                  <c:v>96.86</c:v>
                </c:pt>
                <c:pt idx="49">
                  <c:v>96.86</c:v>
                </c:pt>
                <c:pt idx="50">
                  <c:v>96.86</c:v>
                </c:pt>
                <c:pt idx="51">
                  <c:v>96.86</c:v>
                </c:pt>
                <c:pt idx="52">
                  <c:v>96.86</c:v>
                </c:pt>
                <c:pt idx="53">
                  <c:v>96.86</c:v>
                </c:pt>
                <c:pt idx="54">
                  <c:v>96.86</c:v>
                </c:pt>
                <c:pt idx="55">
                  <c:v>96.86</c:v>
                </c:pt>
                <c:pt idx="56">
                  <c:v>96.86</c:v>
                </c:pt>
                <c:pt idx="57">
                  <c:v>96.86</c:v>
                </c:pt>
                <c:pt idx="58">
                  <c:v>96.86</c:v>
                </c:pt>
                <c:pt idx="59">
                  <c:v>96.86</c:v>
                </c:pt>
                <c:pt idx="60">
                  <c:v>96.86</c:v>
                </c:pt>
                <c:pt idx="61">
                  <c:v>96.86</c:v>
                </c:pt>
                <c:pt idx="62">
                  <c:v>96.86</c:v>
                </c:pt>
                <c:pt idx="63">
                  <c:v>96.86</c:v>
                </c:pt>
                <c:pt idx="64">
                  <c:v>96.86</c:v>
                </c:pt>
                <c:pt idx="65">
                  <c:v>96.86</c:v>
                </c:pt>
                <c:pt idx="66">
                  <c:v>96.86</c:v>
                </c:pt>
                <c:pt idx="67">
                  <c:v>96.86</c:v>
                </c:pt>
                <c:pt idx="68">
                  <c:v>96.86</c:v>
                </c:pt>
                <c:pt idx="69">
                  <c:v>96.86</c:v>
                </c:pt>
                <c:pt idx="70">
                  <c:v>96.86</c:v>
                </c:pt>
                <c:pt idx="71">
                  <c:v>96.86</c:v>
                </c:pt>
                <c:pt idx="72">
                  <c:v>96.86</c:v>
                </c:pt>
                <c:pt idx="73">
                  <c:v>96.86</c:v>
                </c:pt>
                <c:pt idx="74">
                  <c:v>96.86</c:v>
                </c:pt>
                <c:pt idx="75">
                  <c:v>96.86</c:v>
                </c:pt>
                <c:pt idx="76">
                  <c:v>96.86</c:v>
                </c:pt>
                <c:pt idx="77">
                  <c:v>96.86</c:v>
                </c:pt>
                <c:pt idx="78">
                  <c:v>96.86</c:v>
                </c:pt>
                <c:pt idx="79">
                  <c:v>96.86</c:v>
                </c:pt>
                <c:pt idx="80">
                  <c:v>96.86</c:v>
                </c:pt>
                <c:pt idx="81">
                  <c:v>96.86</c:v>
                </c:pt>
                <c:pt idx="82">
                  <c:v>96.86</c:v>
                </c:pt>
                <c:pt idx="83">
                  <c:v>96.86</c:v>
                </c:pt>
                <c:pt idx="84">
                  <c:v>96.86</c:v>
                </c:pt>
                <c:pt idx="85">
                  <c:v>96.86</c:v>
                </c:pt>
                <c:pt idx="86">
                  <c:v>96.86</c:v>
                </c:pt>
                <c:pt idx="87">
                  <c:v>96.86</c:v>
                </c:pt>
                <c:pt idx="88">
                  <c:v>96.86</c:v>
                </c:pt>
                <c:pt idx="89">
                  <c:v>96.86</c:v>
                </c:pt>
                <c:pt idx="90">
                  <c:v>96.86</c:v>
                </c:pt>
                <c:pt idx="91">
                  <c:v>96.86</c:v>
                </c:pt>
                <c:pt idx="92">
                  <c:v>96.86</c:v>
                </c:pt>
                <c:pt idx="93">
                  <c:v>96.86</c:v>
                </c:pt>
                <c:pt idx="94">
                  <c:v>96.86</c:v>
                </c:pt>
                <c:pt idx="95">
                  <c:v>96.86</c:v>
                </c:pt>
                <c:pt idx="96">
                  <c:v>96.86</c:v>
                </c:pt>
                <c:pt idx="97">
                  <c:v>96.86</c:v>
                </c:pt>
                <c:pt idx="98">
                  <c:v>96.86</c:v>
                </c:pt>
                <c:pt idx="99">
                  <c:v>96.86</c:v>
                </c:pt>
                <c:pt idx="100">
                  <c:v>96.86</c:v>
                </c:pt>
                <c:pt idx="101">
                  <c:v>96.86</c:v>
                </c:pt>
                <c:pt idx="102">
                  <c:v>96.86</c:v>
                </c:pt>
                <c:pt idx="103">
                  <c:v>96.86</c:v>
                </c:pt>
                <c:pt idx="104">
                  <c:v>96.86</c:v>
                </c:pt>
                <c:pt idx="105">
                  <c:v>96.86</c:v>
                </c:pt>
                <c:pt idx="106">
                  <c:v>96.86</c:v>
                </c:pt>
                <c:pt idx="107">
                  <c:v>96.86</c:v>
                </c:pt>
                <c:pt idx="108">
                  <c:v>96.86</c:v>
                </c:pt>
                <c:pt idx="109">
                  <c:v>96.86</c:v>
                </c:pt>
                <c:pt idx="110">
                  <c:v>96.86</c:v>
                </c:pt>
                <c:pt idx="111">
                  <c:v>96.86</c:v>
                </c:pt>
                <c:pt idx="112">
                  <c:v>96.86</c:v>
                </c:pt>
                <c:pt idx="113">
                  <c:v>96.86</c:v>
                </c:pt>
                <c:pt idx="114">
                  <c:v>96.86</c:v>
                </c:pt>
                <c:pt idx="115">
                  <c:v>96.86</c:v>
                </c:pt>
                <c:pt idx="116">
                  <c:v>96.86</c:v>
                </c:pt>
                <c:pt idx="117">
                  <c:v>96.86</c:v>
                </c:pt>
                <c:pt idx="118">
                  <c:v>96.86</c:v>
                </c:pt>
                <c:pt idx="119">
                  <c:v>96.86</c:v>
                </c:pt>
                <c:pt idx="120">
                  <c:v>96.86</c:v>
                </c:pt>
                <c:pt idx="121">
                  <c:v>96.86</c:v>
                </c:pt>
                <c:pt idx="122">
                  <c:v>96.86</c:v>
                </c:pt>
                <c:pt idx="123">
                  <c:v>96.86</c:v>
                </c:pt>
                <c:pt idx="124">
                  <c:v>96.86</c:v>
                </c:pt>
                <c:pt idx="125">
                  <c:v>96.86</c:v>
                </c:pt>
                <c:pt idx="126">
                  <c:v>96.86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3"/>
          <c:tx>
            <c:v>2018 ср.% ОУ</c:v>
          </c:tx>
          <c:spPr>
            <a:ln w="25400" cap="rnd">
              <a:solidFill>
                <a:srgbClr val="F59405"/>
              </a:solidFill>
              <a:round/>
            </a:ln>
            <a:effectLst/>
          </c:spPr>
          <c:marker>
            <c:symbol val="none"/>
          </c:marker>
          <c:cat>
            <c:strRef>
              <c:f>'ЧГ-4 диаграмма по районам'!$B$6:$B$132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НШ-ДС № 37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МБОУ НШ-ДС № 165</c:v>
                </c:pt>
                <c:pt idx="85">
                  <c:v>СОВЕТСКИЙ РАЙОН</c:v>
                </c:pt>
                <c:pt idx="86">
                  <c:v>МБОУ СШ № 1</c:v>
                </c:pt>
                <c:pt idx="87">
                  <c:v>МБОУ СШ № 2</c:v>
                </c:pt>
                <c:pt idx="88">
                  <c:v>МБОУ СШ № 5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22</c:v>
                </c:pt>
                <c:pt idx="92">
                  <c:v>МБОУ СШ № 24</c:v>
                </c:pt>
                <c:pt idx="93">
                  <c:v>МБОУ СШ № 56</c:v>
                </c:pt>
                <c:pt idx="94">
                  <c:v>МБОУ СШ № 66</c:v>
                </c:pt>
                <c:pt idx="95">
                  <c:v>МБОУ СШ № 69</c:v>
                </c:pt>
                <c:pt idx="96">
                  <c:v>МБОУ СШ № 70</c:v>
                </c:pt>
                <c:pt idx="97">
                  <c:v>МБОУ СШ № 85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108</c:v>
                </c:pt>
                <c:pt idx="101">
                  <c:v>МБОУ СШ № 115</c:v>
                </c:pt>
                <c:pt idx="102">
                  <c:v>МБОУ СШ № 121</c:v>
                </c:pt>
                <c:pt idx="103">
                  <c:v>МБОУ СШ № 129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141</c:v>
                </c:pt>
                <c:pt idx="107">
                  <c:v>МАОУ СШ № 143</c:v>
                </c:pt>
                <c:pt idx="108">
                  <c:v>МБОУ СШ № 144</c:v>
                </c:pt>
                <c:pt idx="109">
                  <c:v>МАОУ СШ № 145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151</c:v>
                </c:pt>
                <c:pt idx="114">
                  <c:v>МАОУ СШ № 152</c:v>
                </c:pt>
                <c:pt idx="115">
                  <c:v>МБОУ СШ № 154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Гимназия № 12 "М и Т"</c:v>
                </c:pt>
                <c:pt idx="119">
                  <c:v>МБОУ  Гимназия № 16</c:v>
                </c:pt>
                <c:pt idx="120">
                  <c:v>МБОУ Лицей № 2</c:v>
                </c:pt>
                <c:pt idx="121">
                  <c:v>МБОУ СШ № 4</c:v>
                </c:pt>
                <c:pt idx="122">
                  <c:v>МБОУ СШ № 10 </c:v>
                </c:pt>
                <c:pt idx="123">
                  <c:v>МБОУ СШ № 14 </c:v>
                </c:pt>
                <c:pt idx="124">
                  <c:v>МБОУ СШ № 27</c:v>
                </c:pt>
                <c:pt idx="125">
                  <c:v>МБОУ СШ № 51</c:v>
                </c:pt>
                <c:pt idx="126">
                  <c:v>МАОУ СШ "Комплекс Покровский"</c:v>
                </c:pt>
              </c:strCache>
            </c:strRef>
          </c:cat>
          <c:val>
            <c:numRef>
              <c:f>'ЧГ-4 диаграмма по районам'!$I$6:$I$132</c:f>
              <c:numCache>
                <c:formatCode>0,00</c:formatCode>
                <c:ptCount val="127"/>
                <c:pt idx="0">
                  <c:v>97.402000000000001</c:v>
                </c:pt>
                <c:pt idx="1">
                  <c:v>98.536555555555566</c:v>
                </c:pt>
                <c:pt idx="2">
                  <c:v>100</c:v>
                </c:pt>
                <c:pt idx="3">
                  <c:v>100</c:v>
                </c:pt>
                <c:pt idx="4">
                  <c:v>93.793000000000006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98.989000000000004</c:v>
                </c:pt>
                <c:pt idx="9">
                  <c:v>94.046999999999997</c:v>
                </c:pt>
                <c:pt idx="10">
                  <c:v>100</c:v>
                </c:pt>
                <c:pt idx="11">
                  <c:v>98.144615384615392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97.727000000000004</c:v>
                </c:pt>
                <c:pt idx="19">
                  <c:v>98.75</c:v>
                </c:pt>
                <c:pt idx="20">
                  <c:v>96.427999999999997</c:v>
                </c:pt>
                <c:pt idx="21">
                  <c:v>98.700999999999993</c:v>
                </c:pt>
                <c:pt idx="22">
                  <c:v>100</c:v>
                </c:pt>
                <c:pt idx="24">
                  <c:v>100</c:v>
                </c:pt>
                <c:pt idx="25">
                  <c:v>98</c:v>
                </c:pt>
                <c:pt idx="26">
                  <c:v>86.274000000000001</c:v>
                </c:pt>
                <c:pt idx="27">
                  <c:v>95.389555555555546</c:v>
                </c:pt>
                <c:pt idx="28">
                  <c:v>91.953999999999994</c:v>
                </c:pt>
                <c:pt idx="29">
                  <c:v>98.076999999999998</c:v>
                </c:pt>
                <c:pt idx="30">
                  <c:v>93.203999999999994</c:v>
                </c:pt>
                <c:pt idx="31">
                  <c:v>100</c:v>
                </c:pt>
                <c:pt idx="32">
                  <c:v>96.841999999999999</c:v>
                </c:pt>
                <c:pt idx="33">
                  <c:v>86.274000000000001</c:v>
                </c:pt>
                <c:pt idx="34">
                  <c:v>100</c:v>
                </c:pt>
                <c:pt idx="36">
                  <c:v>82.257999999999996</c:v>
                </c:pt>
                <c:pt idx="37">
                  <c:v>89.795000000000002</c:v>
                </c:pt>
                <c:pt idx="38">
                  <c:v>100</c:v>
                </c:pt>
                <c:pt idx="39">
                  <c:v>96.923000000000002</c:v>
                </c:pt>
                <c:pt idx="40">
                  <c:v>100</c:v>
                </c:pt>
                <c:pt idx="41">
                  <c:v>91.427999999999997</c:v>
                </c:pt>
                <c:pt idx="42">
                  <c:v>91.665999999999997</c:v>
                </c:pt>
                <c:pt idx="43">
                  <c:v>98.590999999999994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96.241105263157905</c:v>
                </c:pt>
                <c:pt idx="48">
                  <c:v>96.129000000000005</c:v>
                </c:pt>
                <c:pt idx="49">
                  <c:v>100</c:v>
                </c:pt>
                <c:pt idx="50">
                  <c:v>97.902000000000001</c:v>
                </c:pt>
                <c:pt idx="51">
                  <c:v>98.341999999999999</c:v>
                </c:pt>
                <c:pt idx="52">
                  <c:v>100</c:v>
                </c:pt>
                <c:pt idx="53">
                  <c:v>98.765000000000001</c:v>
                </c:pt>
                <c:pt idx="54">
                  <c:v>96.552000000000007</c:v>
                </c:pt>
                <c:pt idx="55">
                  <c:v>96.825000000000003</c:v>
                </c:pt>
                <c:pt idx="56">
                  <c:v>62.744999999999997</c:v>
                </c:pt>
                <c:pt idx="57">
                  <c:v>96</c:v>
                </c:pt>
                <c:pt idx="58">
                  <c:v>100</c:v>
                </c:pt>
                <c:pt idx="59">
                  <c:v>100</c:v>
                </c:pt>
                <c:pt idx="60">
                  <c:v>97.221999999999994</c:v>
                </c:pt>
                <c:pt idx="61">
                  <c:v>95</c:v>
                </c:pt>
                <c:pt idx="62">
                  <c:v>100</c:v>
                </c:pt>
                <c:pt idx="63">
                  <c:v>100</c:v>
                </c:pt>
                <c:pt idx="64">
                  <c:v>97.5</c:v>
                </c:pt>
                <c:pt idx="65">
                  <c:v>99.046999999999997</c:v>
                </c:pt>
                <c:pt idx="66">
                  <c:v>96.552000000000007</c:v>
                </c:pt>
                <c:pt idx="67">
                  <c:v>96.830400000000012</c:v>
                </c:pt>
                <c:pt idx="68">
                  <c:v>100</c:v>
                </c:pt>
                <c:pt idx="69">
                  <c:v>97.087000000000003</c:v>
                </c:pt>
                <c:pt idx="70">
                  <c:v>100</c:v>
                </c:pt>
                <c:pt idx="71">
                  <c:v>82.927000000000007</c:v>
                </c:pt>
                <c:pt idx="72">
                  <c:v>100</c:v>
                </c:pt>
                <c:pt idx="74">
                  <c:v>94.444000000000003</c:v>
                </c:pt>
                <c:pt idx="75">
                  <c:v>100</c:v>
                </c:pt>
                <c:pt idx="76">
                  <c:v>86.733999999999995</c:v>
                </c:pt>
                <c:pt idx="77">
                  <c:v>100</c:v>
                </c:pt>
                <c:pt idx="78">
                  <c:v>100</c:v>
                </c:pt>
                <c:pt idx="79">
                  <c:v>97.248000000000005</c:v>
                </c:pt>
                <c:pt idx="80">
                  <c:v>100</c:v>
                </c:pt>
                <c:pt idx="81">
                  <c:v>100</c:v>
                </c:pt>
                <c:pt idx="82">
                  <c:v>96.078000000000003</c:v>
                </c:pt>
                <c:pt idx="83">
                  <c:v>97.938000000000002</c:v>
                </c:pt>
                <c:pt idx="85">
                  <c:v>94.306348275862092</c:v>
                </c:pt>
                <c:pt idx="86">
                  <c:v>100</c:v>
                </c:pt>
                <c:pt idx="87">
                  <c:v>83.332999999999998</c:v>
                </c:pt>
                <c:pt idx="88">
                  <c:v>100</c:v>
                </c:pt>
                <c:pt idx="89">
                  <c:v>100</c:v>
                </c:pt>
                <c:pt idx="90">
                  <c:v>98.725999999999999</c:v>
                </c:pt>
                <c:pt idx="91">
                  <c:v>81.690100000000001</c:v>
                </c:pt>
                <c:pt idx="92">
                  <c:v>100</c:v>
                </c:pt>
                <c:pt idx="93">
                  <c:v>100</c:v>
                </c:pt>
                <c:pt idx="94">
                  <c:v>69.230999999999995</c:v>
                </c:pt>
                <c:pt idx="95">
                  <c:v>84.21</c:v>
                </c:pt>
                <c:pt idx="96">
                  <c:v>67.272999999999996</c:v>
                </c:pt>
                <c:pt idx="97">
                  <c:v>99.01</c:v>
                </c:pt>
                <c:pt idx="98">
                  <c:v>95.89</c:v>
                </c:pt>
                <c:pt idx="99">
                  <c:v>96.667000000000002</c:v>
                </c:pt>
                <c:pt idx="100">
                  <c:v>98.507000000000005</c:v>
                </c:pt>
                <c:pt idx="101">
                  <c:v>100</c:v>
                </c:pt>
                <c:pt idx="102">
                  <c:v>88.731999999999999</c:v>
                </c:pt>
                <c:pt idx="103">
                  <c:v>91.358000000000004</c:v>
                </c:pt>
                <c:pt idx="104">
                  <c:v>100</c:v>
                </c:pt>
                <c:pt idx="105">
                  <c:v>98.864000000000004</c:v>
                </c:pt>
                <c:pt idx="106">
                  <c:v>97.778000000000006</c:v>
                </c:pt>
                <c:pt idx="107">
                  <c:v>98.01</c:v>
                </c:pt>
                <c:pt idx="108">
                  <c:v>99.53</c:v>
                </c:pt>
                <c:pt idx="109">
                  <c:v>96.694000000000003</c:v>
                </c:pt>
                <c:pt idx="110">
                  <c:v>94.564999999999998</c:v>
                </c:pt>
                <c:pt idx="111">
                  <c:v>99.073999999999998</c:v>
                </c:pt>
                <c:pt idx="112">
                  <c:v>97.072999999999993</c:v>
                </c:pt>
                <c:pt idx="113">
                  <c:v>99.539000000000001</c:v>
                </c:pt>
                <c:pt idx="114">
                  <c:v>99.13</c:v>
                </c:pt>
                <c:pt idx="116">
                  <c:v>92.645200000000003</c:v>
                </c:pt>
                <c:pt idx="117">
                  <c:v>100</c:v>
                </c:pt>
                <c:pt idx="118">
                  <c:v>97.917000000000002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51.350999999999999</c:v>
                </c:pt>
                <c:pt idx="124">
                  <c:v>86.275000000000006</c:v>
                </c:pt>
                <c:pt idx="125">
                  <c:v>90.909000000000006</c:v>
                </c:pt>
                <c:pt idx="126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4"/>
          <c:tx>
            <c:v>2017 ср.% по городу</c:v>
          </c:tx>
          <c:spPr>
            <a:ln w="2540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'ЧГ-4 диаграмма по районам'!$B$6:$B$132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НШ-ДС № 37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МБОУ НШ-ДС № 165</c:v>
                </c:pt>
                <c:pt idx="85">
                  <c:v>СОВЕТСКИЙ РАЙОН</c:v>
                </c:pt>
                <c:pt idx="86">
                  <c:v>МБОУ СШ № 1</c:v>
                </c:pt>
                <c:pt idx="87">
                  <c:v>МБОУ СШ № 2</c:v>
                </c:pt>
                <c:pt idx="88">
                  <c:v>МБОУ СШ № 5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22</c:v>
                </c:pt>
                <c:pt idx="92">
                  <c:v>МБОУ СШ № 24</c:v>
                </c:pt>
                <c:pt idx="93">
                  <c:v>МБОУ СШ № 56</c:v>
                </c:pt>
                <c:pt idx="94">
                  <c:v>МБОУ СШ № 66</c:v>
                </c:pt>
                <c:pt idx="95">
                  <c:v>МБОУ СШ № 69</c:v>
                </c:pt>
                <c:pt idx="96">
                  <c:v>МБОУ СШ № 70</c:v>
                </c:pt>
                <c:pt idx="97">
                  <c:v>МБОУ СШ № 85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108</c:v>
                </c:pt>
                <c:pt idx="101">
                  <c:v>МБОУ СШ № 115</c:v>
                </c:pt>
                <c:pt idx="102">
                  <c:v>МБОУ СШ № 121</c:v>
                </c:pt>
                <c:pt idx="103">
                  <c:v>МБОУ СШ № 129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141</c:v>
                </c:pt>
                <c:pt idx="107">
                  <c:v>МАОУ СШ № 143</c:v>
                </c:pt>
                <c:pt idx="108">
                  <c:v>МБОУ СШ № 144</c:v>
                </c:pt>
                <c:pt idx="109">
                  <c:v>МАОУ СШ № 145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151</c:v>
                </c:pt>
                <c:pt idx="114">
                  <c:v>МАОУ СШ № 152</c:v>
                </c:pt>
                <c:pt idx="115">
                  <c:v>МБОУ СШ № 154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Гимназия № 12 "М и Т"</c:v>
                </c:pt>
                <c:pt idx="119">
                  <c:v>МБОУ  Гимназия № 16</c:v>
                </c:pt>
                <c:pt idx="120">
                  <c:v>МБОУ Лицей № 2</c:v>
                </c:pt>
                <c:pt idx="121">
                  <c:v>МБОУ СШ № 4</c:v>
                </c:pt>
                <c:pt idx="122">
                  <c:v>МБОУ СШ № 10 </c:v>
                </c:pt>
                <c:pt idx="123">
                  <c:v>МБОУ СШ № 14 </c:v>
                </c:pt>
                <c:pt idx="124">
                  <c:v>МБОУ СШ № 27</c:v>
                </c:pt>
                <c:pt idx="125">
                  <c:v>МБОУ СШ № 51</c:v>
                </c:pt>
                <c:pt idx="126">
                  <c:v>МАОУ СШ "Комплекс Покровский"</c:v>
                </c:pt>
              </c:strCache>
            </c:strRef>
          </c:cat>
          <c:val>
            <c:numRef>
              <c:f>'ЧГ-4 диаграмма по районам'!$L$6:$L$132</c:f>
              <c:numCache>
                <c:formatCode>Основной</c:formatCode>
                <c:ptCount val="127"/>
                <c:pt idx="0">
                  <c:v>96.86</c:v>
                </c:pt>
                <c:pt idx="1">
                  <c:v>96.86</c:v>
                </c:pt>
                <c:pt idx="2" formatCode="0,00">
                  <c:v>96.86</c:v>
                </c:pt>
                <c:pt idx="3" formatCode="0,00">
                  <c:v>96.86</c:v>
                </c:pt>
                <c:pt idx="4" formatCode="0,00">
                  <c:v>96.86</c:v>
                </c:pt>
                <c:pt idx="5" formatCode="0,00">
                  <c:v>96.86</c:v>
                </c:pt>
                <c:pt idx="6" formatCode="0,00">
                  <c:v>96.86</c:v>
                </c:pt>
                <c:pt idx="7" formatCode="0,00">
                  <c:v>96.86</c:v>
                </c:pt>
                <c:pt idx="8" formatCode="0,00">
                  <c:v>96.86</c:v>
                </c:pt>
                <c:pt idx="9" formatCode="0,00">
                  <c:v>96.86</c:v>
                </c:pt>
                <c:pt idx="10" formatCode="0,00">
                  <c:v>96.86</c:v>
                </c:pt>
                <c:pt idx="11" formatCode="0,00">
                  <c:v>96.86</c:v>
                </c:pt>
                <c:pt idx="12" formatCode="0,00">
                  <c:v>96.86</c:v>
                </c:pt>
                <c:pt idx="13" formatCode="0,00">
                  <c:v>96.86</c:v>
                </c:pt>
                <c:pt idx="14" formatCode="0,00">
                  <c:v>96.86</c:v>
                </c:pt>
                <c:pt idx="15" formatCode="0,00">
                  <c:v>96.86</c:v>
                </c:pt>
                <c:pt idx="16" formatCode="0,00">
                  <c:v>96.86</c:v>
                </c:pt>
                <c:pt idx="17" formatCode="0,00">
                  <c:v>96.86</c:v>
                </c:pt>
                <c:pt idx="18">
                  <c:v>96.86</c:v>
                </c:pt>
                <c:pt idx="19" formatCode="0,00">
                  <c:v>96.86</c:v>
                </c:pt>
                <c:pt idx="20" formatCode="0,00">
                  <c:v>96.86</c:v>
                </c:pt>
                <c:pt idx="21" formatCode="0,00">
                  <c:v>96.86</c:v>
                </c:pt>
                <c:pt idx="22" formatCode="0,00">
                  <c:v>96.86</c:v>
                </c:pt>
                <c:pt idx="23" formatCode="0,00">
                  <c:v>96.86</c:v>
                </c:pt>
                <c:pt idx="24" formatCode="0,00">
                  <c:v>96.86</c:v>
                </c:pt>
                <c:pt idx="25" formatCode="0,00">
                  <c:v>96.86</c:v>
                </c:pt>
                <c:pt idx="26" formatCode="0,00">
                  <c:v>96.86</c:v>
                </c:pt>
                <c:pt idx="27" formatCode="0,00">
                  <c:v>96.86</c:v>
                </c:pt>
                <c:pt idx="28" formatCode="0,00">
                  <c:v>96.86</c:v>
                </c:pt>
                <c:pt idx="29" formatCode="0,00">
                  <c:v>96.86</c:v>
                </c:pt>
                <c:pt idx="30" formatCode="0,00">
                  <c:v>96.86</c:v>
                </c:pt>
                <c:pt idx="31" formatCode="0,00">
                  <c:v>96.86</c:v>
                </c:pt>
                <c:pt idx="32" formatCode="0,00">
                  <c:v>96.86</c:v>
                </c:pt>
                <c:pt idx="33" formatCode="0,00">
                  <c:v>96.86</c:v>
                </c:pt>
                <c:pt idx="34" formatCode="0,00">
                  <c:v>96.86</c:v>
                </c:pt>
                <c:pt idx="35" formatCode="0,00">
                  <c:v>96.86</c:v>
                </c:pt>
                <c:pt idx="36" formatCode="0,00">
                  <c:v>96.86</c:v>
                </c:pt>
                <c:pt idx="37" formatCode="0,00">
                  <c:v>96.86</c:v>
                </c:pt>
                <c:pt idx="38" formatCode="0,00">
                  <c:v>96.86</c:v>
                </c:pt>
                <c:pt idx="39" formatCode="0,00">
                  <c:v>96.86</c:v>
                </c:pt>
                <c:pt idx="40" formatCode="0,00">
                  <c:v>96.86</c:v>
                </c:pt>
                <c:pt idx="41" formatCode="0,00">
                  <c:v>96.86</c:v>
                </c:pt>
                <c:pt idx="42" formatCode="0,00">
                  <c:v>96.86</c:v>
                </c:pt>
                <c:pt idx="43" formatCode="0,00">
                  <c:v>96.86</c:v>
                </c:pt>
                <c:pt idx="44" formatCode="0,00">
                  <c:v>96.86</c:v>
                </c:pt>
                <c:pt idx="45" formatCode="0,00">
                  <c:v>96.86</c:v>
                </c:pt>
                <c:pt idx="46" formatCode="0,00">
                  <c:v>96.86</c:v>
                </c:pt>
                <c:pt idx="47" formatCode="0,00">
                  <c:v>96.86</c:v>
                </c:pt>
                <c:pt idx="48" formatCode="0,00">
                  <c:v>96.86</c:v>
                </c:pt>
                <c:pt idx="49" formatCode="0,00">
                  <c:v>96.86</c:v>
                </c:pt>
                <c:pt idx="50" formatCode="0,00">
                  <c:v>96.86</c:v>
                </c:pt>
                <c:pt idx="51" formatCode="0,00">
                  <c:v>96.86</c:v>
                </c:pt>
                <c:pt idx="52" formatCode="0,00">
                  <c:v>96.86</c:v>
                </c:pt>
                <c:pt idx="53" formatCode="0,00">
                  <c:v>96.86</c:v>
                </c:pt>
                <c:pt idx="54" formatCode="0,00">
                  <c:v>96.86</c:v>
                </c:pt>
                <c:pt idx="55" formatCode="0,00">
                  <c:v>96.86</c:v>
                </c:pt>
                <c:pt idx="56" formatCode="0,00">
                  <c:v>96.86</c:v>
                </c:pt>
                <c:pt idx="57" formatCode="0,00">
                  <c:v>96.86</c:v>
                </c:pt>
                <c:pt idx="58" formatCode="0,00">
                  <c:v>96.86</c:v>
                </c:pt>
                <c:pt idx="59" formatCode="0,00">
                  <c:v>96.86</c:v>
                </c:pt>
                <c:pt idx="60" formatCode="0,00">
                  <c:v>96.86</c:v>
                </c:pt>
                <c:pt idx="61" formatCode="0,00">
                  <c:v>96.86</c:v>
                </c:pt>
                <c:pt idx="62" formatCode="0,00">
                  <c:v>96.86</c:v>
                </c:pt>
                <c:pt idx="63" formatCode="0,00">
                  <c:v>96.86</c:v>
                </c:pt>
                <c:pt idx="64" formatCode="0,00">
                  <c:v>96.86</c:v>
                </c:pt>
                <c:pt idx="65" formatCode="0,00">
                  <c:v>96.86</c:v>
                </c:pt>
                <c:pt idx="66" formatCode="0,00">
                  <c:v>96.86</c:v>
                </c:pt>
                <c:pt idx="67" formatCode="0,00">
                  <c:v>96.86</c:v>
                </c:pt>
                <c:pt idx="68" formatCode="0,00">
                  <c:v>96.86</c:v>
                </c:pt>
                <c:pt idx="69" formatCode="0,00">
                  <c:v>96.86</c:v>
                </c:pt>
                <c:pt idx="70" formatCode="0,00">
                  <c:v>96.86</c:v>
                </c:pt>
                <c:pt idx="71" formatCode="0,00">
                  <c:v>96.86</c:v>
                </c:pt>
                <c:pt idx="72" formatCode="0,00">
                  <c:v>96.86</c:v>
                </c:pt>
                <c:pt idx="73" formatCode="0,00">
                  <c:v>96.86</c:v>
                </c:pt>
                <c:pt idx="74" formatCode="0,00">
                  <c:v>96.86</c:v>
                </c:pt>
                <c:pt idx="75" formatCode="0,00">
                  <c:v>96.86</c:v>
                </c:pt>
                <c:pt idx="76" formatCode="0,00">
                  <c:v>96.86</c:v>
                </c:pt>
                <c:pt idx="77" formatCode="0,00">
                  <c:v>96.86</c:v>
                </c:pt>
                <c:pt idx="78" formatCode="0,00">
                  <c:v>96.86</c:v>
                </c:pt>
                <c:pt idx="79" formatCode="0,00">
                  <c:v>96.86</c:v>
                </c:pt>
                <c:pt idx="80" formatCode="0,00">
                  <c:v>96.86</c:v>
                </c:pt>
                <c:pt idx="81" formatCode="0,00">
                  <c:v>96.86</c:v>
                </c:pt>
                <c:pt idx="82" formatCode="0,00">
                  <c:v>96.86</c:v>
                </c:pt>
                <c:pt idx="83" formatCode="0,00">
                  <c:v>96.86</c:v>
                </c:pt>
                <c:pt idx="84">
                  <c:v>96.86</c:v>
                </c:pt>
                <c:pt idx="85" formatCode="0,00">
                  <c:v>96.86</c:v>
                </c:pt>
                <c:pt idx="86" formatCode="0,00">
                  <c:v>96.86</c:v>
                </c:pt>
                <c:pt idx="87" formatCode="0,00">
                  <c:v>96.86</c:v>
                </c:pt>
                <c:pt idx="88" formatCode="0,00">
                  <c:v>96.86</c:v>
                </c:pt>
                <c:pt idx="89" formatCode="0,00">
                  <c:v>96.86</c:v>
                </c:pt>
                <c:pt idx="90" formatCode="0,00">
                  <c:v>96.86</c:v>
                </c:pt>
                <c:pt idx="91" formatCode="0,00">
                  <c:v>96.86</c:v>
                </c:pt>
                <c:pt idx="92" formatCode="0,00">
                  <c:v>96.86</c:v>
                </c:pt>
                <c:pt idx="93" formatCode="0,00">
                  <c:v>96.86</c:v>
                </c:pt>
                <c:pt idx="94" formatCode="0,00">
                  <c:v>96.86</c:v>
                </c:pt>
                <c:pt idx="95" formatCode="0,00">
                  <c:v>96.86</c:v>
                </c:pt>
                <c:pt idx="96" formatCode="0,00">
                  <c:v>96.86</c:v>
                </c:pt>
                <c:pt idx="97" formatCode="0,00">
                  <c:v>96.86</c:v>
                </c:pt>
                <c:pt idx="98" formatCode="0,00">
                  <c:v>96.86</c:v>
                </c:pt>
                <c:pt idx="99" formatCode="0,00">
                  <c:v>96.86</c:v>
                </c:pt>
                <c:pt idx="100" formatCode="0,00">
                  <c:v>96.86</c:v>
                </c:pt>
                <c:pt idx="101" formatCode="0,00">
                  <c:v>96.86</c:v>
                </c:pt>
                <c:pt idx="102" formatCode="0,00">
                  <c:v>96.86</c:v>
                </c:pt>
                <c:pt idx="103" formatCode="0,00">
                  <c:v>96.86</c:v>
                </c:pt>
                <c:pt idx="104" formatCode="0,00">
                  <c:v>96.86</c:v>
                </c:pt>
                <c:pt idx="105" formatCode="0,00">
                  <c:v>96.86</c:v>
                </c:pt>
                <c:pt idx="106" formatCode="0,00">
                  <c:v>96.86</c:v>
                </c:pt>
                <c:pt idx="107" formatCode="0,00">
                  <c:v>96.86</c:v>
                </c:pt>
                <c:pt idx="108" formatCode="0,00">
                  <c:v>96.86</c:v>
                </c:pt>
                <c:pt idx="109" formatCode="0,00">
                  <c:v>96.86</c:v>
                </c:pt>
                <c:pt idx="110" formatCode="0,00">
                  <c:v>96.86</c:v>
                </c:pt>
                <c:pt idx="111" formatCode="0,00">
                  <c:v>96.86</c:v>
                </c:pt>
                <c:pt idx="112" formatCode="0,00">
                  <c:v>96.86</c:v>
                </c:pt>
                <c:pt idx="113" formatCode="0,00">
                  <c:v>96.86</c:v>
                </c:pt>
                <c:pt idx="114" formatCode="0,00">
                  <c:v>96.86</c:v>
                </c:pt>
                <c:pt idx="115" formatCode="0,00">
                  <c:v>96.86</c:v>
                </c:pt>
                <c:pt idx="116" formatCode="0,00">
                  <c:v>96.86</c:v>
                </c:pt>
                <c:pt idx="117" formatCode="0,00">
                  <c:v>96.86</c:v>
                </c:pt>
                <c:pt idx="118" formatCode="0,00">
                  <c:v>96.86</c:v>
                </c:pt>
                <c:pt idx="119" formatCode="0,00">
                  <c:v>96.86</c:v>
                </c:pt>
                <c:pt idx="120" formatCode="0,00">
                  <c:v>96.86</c:v>
                </c:pt>
                <c:pt idx="121" formatCode="0,00">
                  <c:v>96.86</c:v>
                </c:pt>
                <c:pt idx="122" formatCode="0,00">
                  <c:v>96.86</c:v>
                </c:pt>
                <c:pt idx="123" formatCode="0,00">
                  <c:v>96.86</c:v>
                </c:pt>
                <c:pt idx="124" formatCode="0,00">
                  <c:v>96.86</c:v>
                </c:pt>
                <c:pt idx="125" formatCode="0,00">
                  <c:v>96.86</c:v>
                </c:pt>
                <c:pt idx="126" formatCode="0,00">
                  <c:v>96.86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5"/>
          <c:tx>
            <c:v>2017  ср.%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'ЧГ-4 диаграмма по районам'!$B$6:$B$132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НШ-ДС № 37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МБОУ НШ-ДС № 165</c:v>
                </c:pt>
                <c:pt idx="85">
                  <c:v>СОВЕТСКИЙ РАЙОН</c:v>
                </c:pt>
                <c:pt idx="86">
                  <c:v>МБОУ СШ № 1</c:v>
                </c:pt>
                <c:pt idx="87">
                  <c:v>МБОУ СШ № 2</c:v>
                </c:pt>
                <c:pt idx="88">
                  <c:v>МБОУ СШ № 5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22</c:v>
                </c:pt>
                <c:pt idx="92">
                  <c:v>МБОУ СШ № 24</c:v>
                </c:pt>
                <c:pt idx="93">
                  <c:v>МБОУ СШ № 56</c:v>
                </c:pt>
                <c:pt idx="94">
                  <c:v>МБОУ СШ № 66</c:v>
                </c:pt>
                <c:pt idx="95">
                  <c:v>МБОУ СШ № 69</c:v>
                </c:pt>
                <c:pt idx="96">
                  <c:v>МБОУ СШ № 70</c:v>
                </c:pt>
                <c:pt idx="97">
                  <c:v>МБОУ СШ № 85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108</c:v>
                </c:pt>
                <c:pt idx="101">
                  <c:v>МБОУ СШ № 115</c:v>
                </c:pt>
                <c:pt idx="102">
                  <c:v>МБОУ СШ № 121</c:v>
                </c:pt>
                <c:pt idx="103">
                  <c:v>МБОУ СШ № 129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141</c:v>
                </c:pt>
                <c:pt idx="107">
                  <c:v>МАОУ СШ № 143</c:v>
                </c:pt>
                <c:pt idx="108">
                  <c:v>МБОУ СШ № 144</c:v>
                </c:pt>
                <c:pt idx="109">
                  <c:v>МАОУ СШ № 145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151</c:v>
                </c:pt>
                <c:pt idx="114">
                  <c:v>МАОУ СШ № 152</c:v>
                </c:pt>
                <c:pt idx="115">
                  <c:v>МБОУ СШ № 154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Гимназия № 12 "М и Т"</c:v>
                </c:pt>
                <c:pt idx="119">
                  <c:v>МБОУ  Гимназия № 16</c:v>
                </c:pt>
                <c:pt idx="120">
                  <c:v>МБОУ Лицей № 2</c:v>
                </c:pt>
                <c:pt idx="121">
                  <c:v>МБОУ СШ № 4</c:v>
                </c:pt>
                <c:pt idx="122">
                  <c:v>МБОУ СШ № 10 </c:v>
                </c:pt>
                <c:pt idx="123">
                  <c:v>МБОУ СШ № 14 </c:v>
                </c:pt>
                <c:pt idx="124">
                  <c:v>МБОУ СШ № 27</c:v>
                </c:pt>
                <c:pt idx="125">
                  <c:v>МБОУ СШ № 51</c:v>
                </c:pt>
                <c:pt idx="126">
                  <c:v>МАОУ СШ "Комплекс Покровский"</c:v>
                </c:pt>
              </c:strCache>
            </c:strRef>
          </c:cat>
          <c:val>
            <c:numRef>
              <c:f>'ЧГ-4 диаграмма по районам'!$M$6:$M$132</c:f>
              <c:numCache>
                <c:formatCode>0,00</c:formatCode>
                <c:ptCount val="12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99.605946274613743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98.484848484848484</c:v>
                </c:pt>
                <c:pt idx="22">
                  <c:v>100</c:v>
                </c:pt>
                <c:pt idx="23">
                  <c:v>100</c:v>
                </c:pt>
                <c:pt idx="24">
                  <c:v>97.959183673469397</c:v>
                </c:pt>
                <c:pt idx="25">
                  <c:v>98.039215686274503</c:v>
                </c:pt>
                <c:pt idx="26">
                  <c:v>100</c:v>
                </c:pt>
                <c:pt idx="27">
                  <c:v>97.43708188723383</c:v>
                </c:pt>
                <c:pt idx="28">
                  <c:v>100</c:v>
                </c:pt>
                <c:pt idx="29">
                  <c:v>94.736842105263165</c:v>
                </c:pt>
                <c:pt idx="30">
                  <c:v>99.029126213592235</c:v>
                </c:pt>
                <c:pt idx="31">
                  <c:v>100</c:v>
                </c:pt>
                <c:pt idx="32">
                  <c:v>100</c:v>
                </c:pt>
                <c:pt idx="33">
                  <c:v>97.297297297297291</c:v>
                </c:pt>
                <c:pt idx="34">
                  <c:v>100</c:v>
                </c:pt>
                <c:pt idx="35">
                  <c:v>95.833333333333329</c:v>
                </c:pt>
                <c:pt idx="36">
                  <c:v>96.923076923076934</c:v>
                </c:pt>
                <c:pt idx="37">
                  <c:v>100</c:v>
                </c:pt>
                <c:pt idx="38">
                  <c:v>100</c:v>
                </c:pt>
                <c:pt idx="39">
                  <c:v>96.590909090909093</c:v>
                </c:pt>
                <c:pt idx="40">
                  <c:v>100</c:v>
                </c:pt>
                <c:pt idx="41">
                  <c:v>93.589743589743591</c:v>
                </c:pt>
                <c:pt idx="42">
                  <c:v>97.435897435897431</c:v>
                </c:pt>
                <c:pt idx="43">
                  <c:v>80.769230769230774</c:v>
                </c:pt>
                <c:pt idx="44">
                  <c:v>100</c:v>
                </c:pt>
                <c:pt idx="45">
                  <c:v>99.099099099099107</c:v>
                </c:pt>
                <c:pt idx="46">
                  <c:v>100</c:v>
                </c:pt>
                <c:pt idx="47">
                  <c:v>98.447735286631882</c:v>
                </c:pt>
                <c:pt idx="48">
                  <c:v>98.125</c:v>
                </c:pt>
                <c:pt idx="49">
                  <c:v>100</c:v>
                </c:pt>
                <c:pt idx="50">
                  <c:v>98.734177215189874</c:v>
                </c:pt>
                <c:pt idx="51">
                  <c:v>96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95.3125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90.909090909090907</c:v>
                </c:pt>
                <c:pt idx="62">
                  <c:v>92.537313432835816</c:v>
                </c:pt>
                <c:pt idx="63">
                  <c:v>100</c:v>
                </c:pt>
                <c:pt idx="64">
                  <c:v>100</c:v>
                </c:pt>
                <c:pt idx="65">
                  <c:v>98.888888888888886</c:v>
                </c:pt>
                <c:pt idx="66">
                  <c:v>100</c:v>
                </c:pt>
                <c:pt idx="67">
                  <c:v>99.525189422449699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96.15384615384616</c:v>
                </c:pt>
                <c:pt idx="72">
                  <c:v>100</c:v>
                </c:pt>
                <c:pt idx="73">
                  <c:v>100</c:v>
                </c:pt>
                <c:pt idx="74">
                  <c:v>98.63013698630138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97.61904761904762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5">
                  <c:v>98.091661554480751</c:v>
                </c:pt>
                <c:pt idx="86">
                  <c:v>100</c:v>
                </c:pt>
                <c:pt idx="87">
                  <c:v>89.583333333333343</c:v>
                </c:pt>
                <c:pt idx="88">
                  <c:v>100</c:v>
                </c:pt>
                <c:pt idx="89">
                  <c:v>100</c:v>
                </c:pt>
                <c:pt idx="90">
                  <c:v>99.047619047619051</c:v>
                </c:pt>
                <c:pt idx="91">
                  <c:v>98.591549295774655</c:v>
                </c:pt>
                <c:pt idx="92">
                  <c:v>98.6013986013986</c:v>
                </c:pt>
                <c:pt idx="93">
                  <c:v>100</c:v>
                </c:pt>
                <c:pt idx="94">
                  <c:v>88</c:v>
                </c:pt>
                <c:pt idx="95">
                  <c:v>100</c:v>
                </c:pt>
                <c:pt idx="96">
                  <c:v>92.452830188679258</c:v>
                </c:pt>
                <c:pt idx="97">
                  <c:v>100</c:v>
                </c:pt>
                <c:pt idx="98">
                  <c:v>94.73684210526315</c:v>
                </c:pt>
                <c:pt idx="99">
                  <c:v>100</c:v>
                </c:pt>
                <c:pt idx="100">
                  <c:v>98.275862068965523</c:v>
                </c:pt>
                <c:pt idx="101">
                  <c:v>100</c:v>
                </c:pt>
                <c:pt idx="102">
                  <c:v>95.555555555555557</c:v>
                </c:pt>
                <c:pt idx="103">
                  <c:v>98.591549295774655</c:v>
                </c:pt>
                <c:pt idx="104">
                  <c:v>98.425196850393689</c:v>
                </c:pt>
                <c:pt idx="105">
                  <c:v>100</c:v>
                </c:pt>
                <c:pt idx="106">
                  <c:v>100</c:v>
                </c:pt>
                <c:pt idx="107">
                  <c:v>99.163179916318001</c:v>
                </c:pt>
                <c:pt idx="108">
                  <c:v>100</c:v>
                </c:pt>
                <c:pt idx="109">
                  <c:v>100</c:v>
                </c:pt>
                <c:pt idx="110">
                  <c:v>95.876288659793815</c:v>
                </c:pt>
                <c:pt idx="111">
                  <c:v>99.579831932773118</c:v>
                </c:pt>
                <c:pt idx="112">
                  <c:v>99.565217391304344</c:v>
                </c:pt>
                <c:pt idx="113">
                  <c:v>99.095022624434392</c:v>
                </c:pt>
                <c:pt idx="114">
                  <c:v>99.516908212560381</c:v>
                </c:pt>
                <c:pt idx="116">
                  <c:v>99.830508474576277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98.305084745762713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6"/>
          <c:tx>
            <c:v>2016 ср.% по городу</c:v>
          </c:tx>
          <c:spPr>
            <a:ln>
              <a:solidFill>
                <a:srgbClr val="0033CC"/>
              </a:solidFill>
            </a:ln>
          </c:spPr>
          <c:marker>
            <c:symbol val="none"/>
          </c:marker>
          <c:cat>
            <c:strRef>
              <c:f>'ЧГ-4 диаграмма по районам'!$B$6:$B$132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НШ-ДС № 37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МБОУ НШ-ДС № 165</c:v>
                </c:pt>
                <c:pt idx="85">
                  <c:v>СОВЕТСКИЙ РАЙОН</c:v>
                </c:pt>
                <c:pt idx="86">
                  <c:v>МБОУ СШ № 1</c:v>
                </c:pt>
                <c:pt idx="87">
                  <c:v>МБОУ СШ № 2</c:v>
                </c:pt>
                <c:pt idx="88">
                  <c:v>МБОУ СШ № 5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22</c:v>
                </c:pt>
                <c:pt idx="92">
                  <c:v>МБОУ СШ № 24</c:v>
                </c:pt>
                <c:pt idx="93">
                  <c:v>МБОУ СШ № 56</c:v>
                </c:pt>
                <c:pt idx="94">
                  <c:v>МБОУ СШ № 66</c:v>
                </c:pt>
                <c:pt idx="95">
                  <c:v>МБОУ СШ № 69</c:v>
                </c:pt>
                <c:pt idx="96">
                  <c:v>МБОУ СШ № 70</c:v>
                </c:pt>
                <c:pt idx="97">
                  <c:v>МБОУ СШ № 85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108</c:v>
                </c:pt>
                <c:pt idx="101">
                  <c:v>МБОУ СШ № 115</c:v>
                </c:pt>
                <c:pt idx="102">
                  <c:v>МБОУ СШ № 121</c:v>
                </c:pt>
                <c:pt idx="103">
                  <c:v>МБОУ СШ № 129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141</c:v>
                </c:pt>
                <c:pt idx="107">
                  <c:v>МАОУ СШ № 143</c:v>
                </c:pt>
                <c:pt idx="108">
                  <c:v>МБОУ СШ № 144</c:v>
                </c:pt>
                <c:pt idx="109">
                  <c:v>МАОУ СШ № 145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151</c:v>
                </c:pt>
                <c:pt idx="114">
                  <c:v>МАОУ СШ № 152</c:v>
                </c:pt>
                <c:pt idx="115">
                  <c:v>МБОУ СШ № 154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Гимназия № 12 "М и Т"</c:v>
                </c:pt>
                <c:pt idx="119">
                  <c:v>МБОУ  Гимназия № 16</c:v>
                </c:pt>
                <c:pt idx="120">
                  <c:v>МБОУ Лицей № 2</c:v>
                </c:pt>
                <c:pt idx="121">
                  <c:v>МБОУ СШ № 4</c:v>
                </c:pt>
                <c:pt idx="122">
                  <c:v>МБОУ СШ № 10 </c:v>
                </c:pt>
                <c:pt idx="123">
                  <c:v>МБОУ СШ № 14 </c:v>
                </c:pt>
                <c:pt idx="124">
                  <c:v>МБОУ СШ № 27</c:v>
                </c:pt>
                <c:pt idx="125">
                  <c:v>МБОУ СШ № 51</c:v>
                </c:pt>
                <c:pt idx="126">
                  <c:v>МАОУ СШ "Комплекс Покровский"</c:v>
                </c:pt>
              </c:strCache>
            </c:strRef>
          </c:cat>
          <c:val>
            <c:numRef>
              <c:f>'ЧГ-4 диаграмма по районам'!$P$6:$P$132</c:f>
              <c:numCache>
                <c:formatCode>0,00</c:formatCode>
                <c:ptCount val="127"/>
                <c:pt idx="0" formatCode="Основной">
                  <c:v>98.32</c:v>
                </c:pt>
                <c:pt idx="1">
                  <c:v>98.32</c:v>
                </c:pt>
                <c:pt idx="2">
                  <c:v>98.32</c:v>
                </c:pt>
                <c:pt idx="3">
                  <c:v>98.32</c:v>
                </c:pt>
                <c:pt idx="4">
                  <c:v>98.32</c:v>
                </c:pt>
                <c:pt idx="5">
                  <c:v>98.32</c:v>
                </c:pt>
                <c:pt idx="6">
                  <c:v>98.32</c:v>
                </c:pt>
                <c:pt idx="7">
                  <c:v>98.32</c:v>
                </c:pt>
                <c:pt idx="8">
                  <c:v>98.32</c:v>
                </c:pt>
                <c:pt idx="9">
                  <c:v>98.32</c:v>
                </c:pt>
                <c:pt idx="10">
                  <c:v>98.32</c:v>
                </c:pt>
                <c:pt idx="11">
                  <c:v>98.32</c:v>
                </c:pt>
                <c:pt idx="12">
                  <c:v>98.32</c:v>
                </c:pt>
                <c:pt idx="13">
                  <c:v>98.32</c:v>
                </c:pt>
                <c:pt idx="14">
                  <c:v>98.32</c:v>
                </c:pt>
                <c:pt idx="15">
                  <c:v>98.32</c:v>
                </c:pt>
                <c:pt idx="16">
                  <c:v>98.32</c:v>
                </c:pt>
                <c:pt idx="17">
                  <c:v>98.32</c:v>
                </c:pt>
                <c:pt idx="18" formatCode="Основной">
                  <c:v>98.32</c:v>
                </c:pt>
                <c:pt idx="19">
                  <c:v>98.32</c:v>
                </c:pt>
                <c:pt idx="20">
                  <c:v>98.32</c:v>
                </c:pt>
                <c:pt idx="21">
                  <c:v>98.32</c:v>
                </c:pt>
                <c:pt idx="22">
                  <c:v>98.32</c:v>
                </c:pt>
                <c:pt idx="23">
                  <c:v>98.32</c:v>
                </c:pt>
                <c:pt idx="24">
                  <c:v>98.32</c:v>
                </c:pt>
                <c:pt idx="25">
                  <c:v>98.32</c:v>
                </c:pt>
                <c:pt idx="26">
                  <c:v>98.32</c:v>
                </c:pt>
                <c:pt idx="27">
                  <c:v>98.32</c:v>
                </c:pt>
                <c:pt idx="28">
                  <c:v>98.32</c:v>
                </c:pt>
                <c:pt idx="29">
                  <c:v>98.32</c:v>
                </c:pt>
                <c:pt idx="30">
                  <c:v>98.32</c:v>
                </c:pt>
                <c:pt idx="31">
                  <c:v>98.32</c:v>
                </c:pt>
                <c:pt idx="32">
                  <c:v>98.32</c:v>
                </c:pt>
                <c:pt idx="33">
                  <c:v>98.32</c:v>
                </c:pt>
                <c:pt idx="34">
                  <c:v>98.32</c:v>
                </c:pt>
                <c:pt idx="35">
                  <c:v>98.32</c:v>
                </c:pt>
                <c:pt idx="36">
                  <c:v>98.32</c:v>
                </c:pt>
                <c:pt idx="37">
                  <c:v>98.32</c:v>
                </c:pt>
                <c:pt idx="38">
                  <c:v>98.32</c:v>
                </c:pt>
                <c:pt idx="39">
                  <c:v>98.32</c:v>
                </c:pt>
                <c:pt idx="40">
                  <c:v>98.32</c:v>
                </c:pt>
                <c:pt idx="41">
                  <c:v>98.32</c:v>
                </c:pt>
                <c:pt idx="42">
                  <c:v>98.32</c:v>
                </c:pt>
                <c:pt idx="43">
                  <c:v>98.32</c:v>
                </c:pt>
                <c:pt idx="44">
                  <c:v>98.32</c:v>
                </c:pt>
                <c:pt idx="45">
                  <c:v>98.32</c:v>
                </c:pt>
                <c:pt idx="46">
                  <c:v>98.32</c:v>
                </c:pt>
                <c:pt idx="47">
                  <c:v>98.32</c:v>
                </c:pt>
                <c:pt idx="48">
                  <c:v>98.32</c:v>
                </c:pt>
                <c:pt idx="49">
                  <c:v>98.32</c:v>
                </c:pt>
                <c:pt idx="50">
                  <c:v>98.32</c:v>
                </c:pt>
                <c:pt idx="51">
                  <c:v>98.32</c:v>
                </c:pt>
                <c:pt idx="52">
                  <c:v>98.32</c:v>
                </c:pt>
                <c:pt idx="53">
                  <c:v>98.32</c:v>
                </c:pt>
                <c:pt idx="54">
                  <c:v>98.32</c:v>
                </c:pt>
                <c:pt idx="55">
                  <c:v>98.32</c:v>
                </c:pt>
                <c:pt idx="56">
                  <c:v>98.32</c:v>
                </c:pt>
                <c:pt idx="57">
                  <c:v>98.32</c:v>
                </c:pt>
                <c:pt idx="58">
                  <c:v>98.32</c:v>
                </c:pt>
                <c:pt idx="59">
                  <c:v>98.32</c:v>
                </c:pt>
                <c:pt idx="60">
                  <c:v>98.32</c:v>
                </c:pt>
                <c:pt idx="61">
                  <c:v>98.32</c:v>
                </c:pt>
                <c:pt idx="62">
                  <c:v>98.32</c:v>
                </c:pt>
                <c:pt idx="63">
                  <c:v>98.32</c:v>
                </c:pt>
                <c:pt idx="64">
                  <c:v>98.32</c:v>
                </c:pt>
                <c:pt idx="65">
                  <c:v>98.32</c:v>
                </c:pt>
                <c:pt idx="66">
                  <c:v>98.32</c:v>
                </c:pt>
                <c:pt idx="67">
                  <c:v>98.32</c:v>
                </c:pt>
                <c:pt idx="68">
                  <c:v>98.32</c:v>
                </c:pt>
                <c:pt idx="69">
                  <c:v>98.32</c:v>
                </c:pt>
                <c:pt idx="70">
                  <c:v>98.32</c:v>
                </c:pt>
                <c:pt idx="71">
                  <c:v>98.32</c:v>
                </c:pt>
                <c:pt idx="72">
                  <c:v>98.32</c:v>
                </c:pt>
                <c:pt idx="73">
                  <c:v>98.32</c:v>
                </c:pt>
                <c:pt idx="74">
                  <c:v>98.32</c:v>
                </c:pt>
                <c:pt idx="75">
                  <c:v>98.32</c:v>
                </c:pt>
                <c:pt idx="76">
                  <c:v>98.32</c:v>
                </c:pt>
                <c:pt idx="77">
                  <c:v>98.32</c:v>
                </c:pt>
                <c:pt idx="78">
                  <c:v>98.32</c:v>
                </c:pt>
                <c:pt idx="79">
                  <c:v>98.32</c:v>
                </c:pt>
                <c:pt idx="80">
                  <c:v>98.32</c:v>
                </c:pt>
                <c:pt idx="81">
                  <c:v>98.32</c:v>
                </c:pt>
                <c:pt idx="82">
                  <c:v>98.32</c:v>
                </c:pt>
                <c:pt idx="83">
                  <c:v>98.32</c:v>
                </c:pt>
                <c:pt idx="84" formatCode="Основной">
                  <c:v>98.32</c:v>
                </c:pt>
                <c:pt idx="85">
                  <c:v>98.32</c:v>
                </c:pt>
                <c:pt idx="86">
                  <c:v>98.32</c:v>
                </c:pt>
                <c:pt idx="87">
                  <c:v>98.32</c:v>
                </c:pt>
                <c:pt idx="88">
                  <c:v>98.32</c:v>
                </c:pt>
                <c:pt idx="89">
                  <c:v>98.32</c:v>
                </c:pt>
                <c:pt idx="90">
                  <c:v>98.32</c:v>
                </c:pt>
                <c:pt idx="91">
                  <c:v>98.32</c:v>
                </c:pt>
                <c:pt idx="92">
                  <c:v>98.32</c:v>
                </c:pt>
                <c:pt idx="93">
                  <c:v>98.32</c:v>
                </c:pt>
                <c:pt idx="94">
                  <c:v>98.32</c:v>
                </c:pt>
                <c:pt idx="95">
                  <c:v>98.32</c:v>
                </c:pt>
                <c:pt idx="96">
                  <c:v>98.32</c:v>
                </c:pt>
                <c:pt idx="97">
                  <c:v>98.32</c:v>
                </c:pt>
                <c:pt idx="98">
                  <c:v>98.32</c:v>
                </c:pt>
                <c:pt idx="99">
                  <c:v>98.32</c:v>
                </c:pt>
                <c:pt idx="100">
                  <c:v>98.32</c:v>
                </c:pt>
                <c:pt idx="101">
                  <c:v>98.32</c:v>
                </c:pt>
                <c:pt idx="102">
                  <c:v>98.32</c:v>
                </c:pt>
                <c:pt idx="103">
                  <c:v>98.32</c:v>
                </c:pt>
                <c:pt idx="104">
                  <c:v>98.32</c:v>
                </c:pt>
                <c:pt idx="105">
                  <c:v>98.32</c:v>
                </c:pt>
                <c:pt idx="106">
                  <c:v>98.32</c:v>
                </c:pt>
                <c:pt idx="107">
                  <c:v>98.32</c:v>
                </c:pt>
                <c:pt idx="108">
                  <c:v>98.32</c:v>
                </c:pt>
                <c:pt idx="109">
                  <c:v>98.32</c:v>
                </c:pt>
                <c:pt idx="110">
                  <c:v>98.32</c:v>
                </c:pt>
                <c:pt idx="111">
                  <c:v>98.32</c:v>
                </c:pt>
                <c:pt idx="112">
                  <c:v>98.32</c:v>
                </c:pt>
                <c:pt idx="113">
                  <c:v>98.32</c:v>
                </c:pt>
                <c:pt idx="114">
                  <c:v>98.32</c:v>
                </c:pt>
                <c:pt idx="115">
                  <c:v>98.32</c:v>
                </c:pt>
                <c:pt idx="116">
                  <c:v>98.32</c:v>
                </c:pt>
                <c:pt idx="117">
                  <c:v>98.32</c:v>
                </c:pt>
                <c:pt idx="118">
                  <c:v>98.32</c:v>
                </c:pt>
                <c:pt idx="119">
                  <c:v>98.32</c:v>
                </c:pt>
                <c:pt idx="120">
                  <c:v>98.32</c:v>
                </c:pt>
                <c:pt idx="121">
                  <c:v>98.32</c:v>
                </c:pt>
                <c:pt idx="122">
                  <c:v>98.32</c:v>
                </c:pt>
                <c:pt idx="123">
                  <c:v>98.32</c:v>
                </c:pt>
                <c:pt idx="124">
                  <c:v>98.32</c:v>
                </c:pt>
                <c:pt idx="125">
                  <c:v>98.32</c:v>
                </c:pt>
                <c:pt idx="126">
                  <c:v>98.32</c:v>
                </c:pt>
              </c:numCache>
            </c:numRef>
          </c:val>
          <c:smooth val="0"/>
        </c:ser>
        <c:ser>
          <c:idx val="7"/>
          <c:order val="7"/>
          <c:tx>
            <c:v>2016 ср.%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'ЧГ-4 диаграмма по районам'!$B$6:$B$132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НШ-ДС № 37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МБОУ НШ-ДС № 165</c:v>
                </c:pt>
                <c:pt idx="85">
                  <c:v>СОВЕТСКИЙ РАЙОН</c:v>
                </c:pt>
                <c:pt idx="86">
                  <c:v>МБОУ СШ № 1</c:v>
                </c:pt>
                <c:pt idx="87">
                  <c:v>МБОУ СШ № 2</c:v>
                </c:pt>
                <c:pt idx="88">
                  <c:v>МБОУ СШ № 5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22</c:v>
                </c:pt>
                <c:pt idx="92">
                  <c:v>МБОУ СШ № 24</c:v>
                </c:pt>
                <c:pt idx="93">
                  <c:v>МБОУ СШ № 56</c:v>
                </c:pt>
                <c:pt idx="94">
                  <c:v>МБОУ СШ № 66</c:v>
                </c:pt>
                <c:pt idx="95">
                  <c:v>МБОУ СШ № 69</c:v>
                </c:pt>
                <c:pt idx="96">
                  <c:v>МБОУ СШ № 70</c:v>
                </c:pt>
                <c:pt idx="97">
                  <c:v>МБОУ СШ № 85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108</c:v>
                </c:pt>
                <c:pt idx="101">
                  <c:v>МБОУ СШ № 115</c:v>
                </c:pt>
                <c:pt idx="102">
                  <c:v>МБОУ СШ № 121</c:v>
                </c:pt>
                <c:pt idx="103">
                  <c:v>МБОУ СШ № 129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141</c:v>
                </c:pt>
                <c:pt idx="107">
                  <c:v>МАОУ СШ № 143</c:v>
                </c:pt>
                <c:pt idx="108">
                  <c:v>МБОУ СШ № 144</c:v>
                </c:pt>
                <c:pt idx="109">
                  <c:v>МАОУ СШ № 145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151</c:v>
                </c:pt>
                <c:pt idx="114">
                  <c:v>МАОУ СШ № 152</c:v>
                </c:pt>
                <c:pt idx="115">
                  <c:v>МБОУ СШ № 154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Гимназия № 12 "М и Т"</c:v>
                </c:pt>
                <c:pt idx="119">
                  <c:v>МБОУ  Гимназия № 16</c:v>
                </c:pt>
                <c:pt idx="120">
                  <c:v>МБОУ Лицей № 2</c:v>
                </c:pt>
                <c:pt idx="121">
                  <c:v>МБОУ СШ № 4</c:v>
                </c:pt>
                <c:pt idx="122">
                  <c:v>МБОУ СШ № 10 </c:v>
                </c:pt>
                <c:pt idx="123">
                  <c:v>МБОУ СШ № 14 </c:v>
                </c:pt>
                <c:pt idx="124">
                  <c:v>МБОУ СШ № 27</c:v>
                </c:pt>
                <c:pt idx="125">
                  <c:v>МБОУ СШ № 51</c:v>
                </c:pt>
                <c:pt idx="126">
                  <c:v>МАОУ СШ "Комплекс Покровский"</c:v>
                </c:pt>
              </c:strCache>
            </c:strRef>
          </c:cat>
          <c:val>
            <c:numRef>
              <c:f>'ЧГ-4 диаграмма по районам'!$Q$6:$Q$132</c:f>
              <c:numCache>
                <c:formatCode>0,00</c:formatCode>
                <c:ptCount val="127"/>
                <c:pt idx="0">
                  <c:v>100</c:v>
                </c:pt>
                <c:pt idx="1">
                  <c:v>99.138666666666666</c:v>
                </c:pt>
                <c:pt idx="2">
                  <c:v>100</c:v>
                </c:pt>
                <c:pt idx="3">
                  <c:v>100</c:v>
                </c:pt>
                <c:pt idx="4">
                  <c:v>92.248000000000005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98.309571428571431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9">
                  <c:v>100</c:v>
                </c:pt>
                <c:pt idx="20">
                  <c:v>93.617000000000004</c:v>
                </c:pt>
                <c:pt idx="21">
                  <c:v>100</c:v>
                </c:pt>
                <c:pt idx="22">
                  <c:v>95.349000000000004</c:v>
                </c:pt>
                <c:pt idx="23">
                  <c:v>92.856999999999999</c:v>
                </c:pt>
                <c:pt idx="24">
                  <c:v>100</c:v>
                </c:pt>
                <c:pt idx="25">
                  <c:v>97.143000000000001</c:v>
                </c:pt>
                <c:pt idx="26">
                  <c:v>97.367999999999995</c:v>
                </c:pt>
                <c:pt idx="27">
                  <c:v>96.318631578947375</c:v>
                </c:pt>
                <c:pt idx="28">
                  <c:v>96.116</c:v>
                </c:pt>
                <c:pt idx="29">
                  <c:v>100</c:v>
                </c:pt>
                <c:pt idx="30">
                  <c:v>100</c:v>
                </c:pt>
                <c:pt idx="31">
                  <c:v>97.436000000000007</c:v>
                </c:pt>
                <c:pt idx="32">
                  <c:v>100</c:v>
                </c:pt>
                <c:pt idx="33">
                  <c:v>74.192999999999998</c:v>
                </c:pt>
                <c:pt idx="34">
                  <c:v>100</c:v>
                </c:pt>
                <c:pt idx="35">
                  <c:v>97.727000000000004</c:v>
                </c:pt>
                <c:pt idx="36">
                  <c:v>97.143000000000001</c:v>
                </c:pt>
                <c:pt idx="37">
                  <c:v>100</c:v>
                </c:pt>
                <c:pt idx="38">
                  <c:v>95.349000000000004</c:v>
                </c:pt>
                <c:pt idx="39">
                  <c:v>100</c:v>
                </c:pt>
                <c:pt idx="40">
                  <c:v>100</c:v>
                </c:pt>
                <c:pt idx="41">
                  <c:v>82.257999999999996</c:v>
                </c:pt>
                <c:pt idx="42">
                  <c:v>92.105000000000004</c:v>
                </c:pt>
                <c:pt idx="43">
                  <c:v>97.727000000000004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98.700157894736833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97.959000000000003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90.909000000000006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98.590999999999994</c:v>
                </c:pt>
                <c:pt idx="63">
                  <c:v>100</c:v>
                </c:pt>
                <c:pt idx="64">
                  <c:v>94.366</c:v>
                </c:pt>
                <c:pt idx="65">
                  <c:v>100</c:v>
                </c:pt>
                <c:pt idx="66">
                  <c:v>93.477999999999994</c:v>
                </c:pt>
                <c:pt idx="67">
                  <c:v>99.205562499999999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98.484999999999999</c:v>
                </c:pt>
                <c:pt idx="72">
                  <c:v>100</c:v>
                </c:pt>
                <c:pt idx="73">
                  <c:v>100</c:v>
                </c:pt>
                <c:pt idx="74">
                  <c:v>91.304000000000002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97.5</c:v>
                </c:pt>
                <c:pt idx="82">
                  <c:v>100</c:v>
                </c:pt>
                <c:pt idx="83">
                  <c:v>100</c:v>
                </c:pt>
                <c:pt idx="85">
                  <c:v>97.118241379310348</c:v>
                </c:pt>
                <c:pt idx="86">
                  <c:v>94.186000000000007</c:v>
                </c:pt>
                <c:pt idx="87">
                  <c:v>97.674000000000007</c:v>
                </c:pt>
                <c:pt idx="88">
                  <c:v>100</c:v>
                </c:pt>
                <c:pt idx="89">
                  <c:v>100</c:v>
                </c:pt>
                <c:pt idx="90">
                  <c:v>92.253</c:v>
                </c:pt>
                <c:pt idx="91">
                  <c:v>85</c:v>
                </c:pt>
                <c:pt idx="92">
                  <c:v>98.649000000000001</c:v>
                </c:pt>
                <c:pt idx="93">
                  <c:v>100</c:v>
                </c:pt>
                <c:pt idx="94">
                  <c:v>95.832999999999998</c:v>
                </c:pt>
                <c:pt idx="95">
                  <c:v>94.286000000000001</c:v>
                </c:pt>
                <c:pt idx="96">
                  <c:v>93.617000000000004</c:v>
                </c:pt>
                <c:pt idx="97">
                  <c:v>100</c:v>
                </c:pt>
                <c:pt idx="98">
                  <c:v>93.826999999999998</c:v>
                </c:pt>
                <c:pt idx="99">
                  <c:v>98.75</c:v>
                </c:pt>
                <c:pt idx="100">
                  <c:v>100</c:v>
                </c:pt>
                <c:pt idx="101">
                  <c:v>100</c:v>
                </c:pt>
                <c:pt idx="102">
                  <c:v>92.856999999999999</c:v>
                </c:pt>
                <c:pt idx="103">
                  <c:v>95.081999999999994</c:v>
                </c:pt>
                <c:pt idx="104">
                  <c:v>98.733999999999995</c:v>
                </c:pt>
                <c:pt idx="105">
                  <c:v>97.825999999999993</c:v>
                </c:pt>
                <c:pt idx="106">
                  <c:v>100</c:v>
                </c:pt>
                <c:pt idx="107">
                  <c:v>98.387</c:v>
                </c:pt>
                <c:pt idx="108">
                  <c:v>100</c:v>
                </c:pt>
                <c:pt idx="109">
                  <c:v>96.748000000000005</c:v>
                </c:pt>
                <c:pt idx="110">
                  <c:v>96.899000000000001</c:v>
                </c:pt>
                <c:pt idx="111">
                  <c:v>99.037999999999997</c:v>
                </c:pt>
                <c:pt idx="112">
                  <c:v>97.596000000000004</c:v>
                </c:pt>
                <c:pt idx="113">
                  <c:v>99.186999999999998</c:v>
                </c:pt>
                <c:pt idx="114">
                  <c:v>100</c:v>
                </c:pt>
                <c:pt idx="116">
                  <c:v>98.868599999999986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92.591999999999999</c:v>
                </c:pt>
                <c:pt idx="124">
                  <c:v>100</c:v>
                </c:pt>
                <c:pt idx="125">
                  <c:v>100</c:v>
                </c:pt>
                <c:pt idx="126">
                  <c:v>96.093999999999994</c:v>
                </c:pt>
              </c:numCache>
            </c:numRef>
          </c:val>
          <c:smooth val="0"/>
        </c:ser>
        <c:ser>
          <c:idx val="8"/>
          <c:order val="8"/>
          <c:tx>
            <c:v>2015 ср.% по городу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'ЧГ-4 диаграмма по районам'!$B$6:$B$132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НШ-ДС № 37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МБОУ НШ-ДС № 165</c:v>
                </c:pt>
                <c:pt idx="85">
                  <c:v>СОВЕТСКИЙ РАЙОН</c:v>
                </c:pt>
                <c:pt idx="86">
                  <c:v>МБОУ СШ № 1</c:v>
                </c:pt>
                <c:pt idx="87">
                  <c:v>МБОУ СШ № 2</c:v>
                </c:pt>
                <c:pt idx="88">
                  <c:v>МБОУ СШ № 5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22</c:v>
                </c:pt>
                <c:pt idx="92">
                  <c:v>МБОУ СШ № 24</c:v>
                </c:pt>
                <c:pt idx="93">
                  <c:v>МБОУ СШ № 56</c:v>
                </c:pt>
                <c:pt idx="94">
                  <c:v>МБОУ СШ № 66</c:v>
                </c:pt>
                <c:pt idx="95">
                  <c:v>МБОУ СШ № 69</c:v>
                </c:pt>
                <c:pt idx="96">
                  <c:v>МБОУ СШ № 70</c:v>
                </c:pt>
                <c:pt idx="97">
                  <c:v>МБОУ СШ № 85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108</c:v>
                </c:pt>
                <c:pt idx="101">
                  <c:v>МБОУ СШ № 115</c:v>
                </c:pt>
                <c:pt idx="102">
                  <c:v>МБОУ СШ № 121</c:v>
                </c:pt>
                <c:pt idx="103">
                  <c:v>МБОУ СШ № 129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141</c:v>
                </c:pt>
                <c:pt idx="107">
                  <c:v>МАОУ СШ № 143</c:v>
                </c:pt>
                <c:pt idx="108">
                  <c:v>МБОУ СШ № 144</c:v>
                </c:pt>
                <c:pt idx="109">
                  <c:v>МАОУ СШ № 145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151</c:v>
                </c:pt>
                <c:pt idx="114">
                  <c:v>МАОУ СШ № 152</c:v>
                </c:pt>
                <c:pt idx="115">
                  <c:v>МБОУ СШ № 154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Гимназия № 12 "М и Т"</c:v>
                </c:pt>
                <c:pt idx="119">
                  <c:v>МБОУ  Гимназия № 16</c:v>
                </c:pt>
                <c:pt idx="120">
                  <c:v>МБОУ Лицей № 2</c:v>
                </c:pt>
                <c:pt idx="121">
                  <c:v>МБОУ СШ № 4</c:v>
                </c:pt>
                <c:pt idx="122">
                  <c:v>МБОУ СШ № 10 </c:v>
                </c:pt>
                <c:pt idx="123">
                  <c:v>МБОУ СШ № 14 </c:v>
                </c:pt>
                <c:pt idx="124">
                  <c:v>МБОУ СШ № 27</c:v>
                </c:pt>
                <c:pt idx="125">
                  <c:v>МБОУ СШ № 51</c:v>
                </c:pt>
                <c:pt idx="126">
                  <c:v>МАОУ СШ "Комплекс Покровский"</c:v>
                </c:pt>
              </c:strCache>
            </c:strRef>
          </c:cat>
          <c:val>
            <c:numRef>
              <c:f>'ЧГ-4 диаграмма по районам'!$T$6:$T$132</c:f>
              <c:numCache>
                <c:formatCode>Основной</c:formatCode>
                <c:ptCount val="127"/>
                <c:pt idx="0">
                  <c:v>97.73</c:v>
                </c:pt>
                <c:pt idx="1">
                  <c:v>97.73</c:v>
                </c:pt>
                <c:pt idx="2" formatCode="0,00">
                  <c:v>97.73</c:v>
                </c:pt>
                <c:pt idx="3" formatCode="0,00">
                  <c:v>97.73</c:v>
                </c:pt>
                <c:pt idx="4" formatCode="0,00">
                  <c:v>97.73</c:v>
                </c:pt>
                <c:pt idx="5">
                  <c:v>97.73</c:v>
                </c:pt>
                <c:pt idx="6" formatCode="0,00">
                  <c:v>97.73</c:v>
                </c:pt>
                <c:pt idx="7" formatCode="0,00">
                  <c:v>97.73</c:v>
                </c:pt>
                <c:pt idx="8" formatCode="0,00">
                  <c:v>97.73</c:v>
                </c:pt>
                <c:pt idx="9" formatCode="0,00">
                  <c:v>97.73</c:v>
                </c:pt>
                <c:pt idx="10" formatCode="0,00">
                  <c:v>97.73</c:v>
                </c:pt>
                <c:pt idx="11" formatCode="0,00">
                  <c:v>97.73</c:v>
                </c:pt>
                <c:pt idx="12" formatCode="0,00">
                  <c:v>97.73</c:v>
                </c:pt>
                <c:pt idx="13" formatCode="0,00">
                  <c:v>97.73</c:v>
                </c:pt>
                <c:pt idx="14" formatCode="0,00">
                  <c:v>97.73</c:v>
                </c:pt>
                <c:pt idx="15" formatCode="0,00">
                  <c:v>97.73</c:v>
                </c:pt>
                <c:pt idx="16" formatCode="0,00">
                  <c:v>97.73</c:v>
                </c:pt>
                <c:pt idx="17" formatCode="0,00">
                  <c:v>97.73</c:v>
                </c:pt>
                <c:pt idx="18" formatCode="0,00">
                  <c:v>97.73</c:v>
                </c:pt>
                <c:pt idx="19" formatCode="0,00">
                  <c:v>97.73</c:v>
                </c:pt>
                <c:pt idx="20" formatCode="0,00">
                  <c:v>97.73</c:v>
                </c:pt>
                <c:pt idx="21" formatCode="0,00">
                  <c:v>97.73</c:v>
                </c:pt>
                <c:pt idx="22" formatCode="0,00">
                  <c:v>97.73</c:v>
                </c:pt>
                <c:pt idx="23" formatCode="0,00">
                  <c:v>97.73</c:v>
                </c:pt>
                <c:pt idx="24" formatCode="0,00">
                  <c:v>97.73</c:v>
                </c:pt>
                <c:pt idx="25" formatCode="0,00">
                  <c:v>97.73</c:v>
                </c:pt>
                <c:pt idx="26" formatCode="0,00">
                  <c:v>97.73</c:v>
                </c:pt>
                <c:pt idx="27" formatCode="0,00">
                  <c:v>97.73</c:v>
                </c:pt>
                <c:pt idx="28" formatCode="0,00">
                  <c:v>97.73</c:v>
                </c:pt>
                <c:pt idx="29" formatCode="0,00">
                  <c:v>97.73</c:v>
                </c:pt>
                <c:pt idx="30" formatCode="0,00">
                  <c:v>97.73</c:v>
                </c:pt>
                <c:pt idx="31" formatCode="0,00">
                  <c:v>97.73</c:v>
                </c:pt>
                <c:pt idx="32" formatCode="0,00">
                  <c:v>97.73</c:v>
                </c:pt>
                <c:pt idx="33" formatCode="0,00">
                  <c:v>97.73</c:v>
                </c:pt>
                <c:pt idx="34" formatCode="0,00">
                  <c:v>97.73</c:v>
                </c:pt>
                <c:pt idx="35" formatCode="0,00">
                  <c:v>97.73</c:v>
                </c:pt>
                <c:pt idx="36" formatCode="0,00">
                  <c:v>97.73</c:v>
                </c:pt>
                <c:pt idx="37" formatCode="0,00">
                  <c:v>97.73</c:v>
                </c:pt>
                <c:pt idx="38" formatCode="0,00">
                  <c:v>97.73</c:v>
                </c:pt>
                <c:pt idx="39" formatCode="0,00">
                  <c:v>97.73</c:v>
                </c:pt>
                <c:pt idx="40" formatCode="0,00">
                  <c:v>97.73</c:v>
                </c:pt>
                <c:pt idx="41" formatCode="0,00">
                  <c:v>97.73</c:v>
                </c:pt>
                <c:pt idx="42" formatCode="0,00">
                  <c:v>97.73</c:v>
                </c:pt>
                <c:pt idx="43" formatCode="0,00">
                  <c:v>97.73</c:v>
                </c:pt>
                <c:pt idx="44" formatCode="0,00">
                  <c:v>97.73</c:v>
                </c:pt>
                <c:pt idx="45" formatCode="0,00">
                  <c:v>97.73</c:v>
                </c:pt>
                <c:pt idx="46" formatCode="0,00">
                  <c:v>97.73</c:v>
                </c:pt>
                <c:pt idx="47" formatCode="0,00">
                  <c:v>97.73</c:v>
                </c:pt>
                <c:pt idx="48" formatCode="0,00">
                  <c:v>97.73</c:v>
                </c:pt>
                <c:pt idx="49" formatCode="0,00">
                  <c:v>97.73</c:v>
                </c:pt>
                <c:pt idx="50" formatCode="0,00">
                  <c:v>97.73</c:v>
                </c:pt>
                <c:pt idx="51" formatCode="0,00">
                  <c:v>97.73</c:v>
                </c:pt>
                <c:pt idx="52" formatCode="0,00">
                  <c:v>97.73</c:v>
                </c:pt>
                <c:pt idx="53" formatCode="0,00">
                  <c:v>97.73</c:v>
                </c:pt>
                <c:pt idx="54" formatCode="0,00">
                  <c:v>97.73</c:v>
                </c:pt>
                <c:pt idx="55" formatCode="0,00">
                  <c:v>97.73</c:v>
                </c:pt>
                <c:pt idx="56" formatCode="0,00">
                  <c:v>97.73</c:v>
                </c:pt>
                <c:pt idx="57" formatCode="0,00">
                  <c:v>97.73</c:v>
                </c:pt>
                <c:pt idx="58" formatCode="0,00">
                  <c:v>97.73</c:v>
                </c:pt>
                <c:pt idx="59" formatCode="0,00">
                  <c:v>97.73</c:v>
                </c:pt>
                <c:pt idx="60" formatCode="0,00">
                  <c:v>97.73</c:v>
                </c:pt>
                <c:pt idx="61" formatCode="0,00">
                  <c:v>97.73</c:v>
                </c:pt>
                <c:pt idx="62" formatCode="0,00">
                  <c:v>97.73</c:v>
                </c:pt>
                <c:pt idx="63" formatCode="0,00">
                  <c:v>97.73</c:v>
                </c:pt>
                <c:pt idx="64" formatCode="0,00">
                  <c:v>97.73</c:v>
                </c:pt>
                <c:pt idx="65" formatCode="0,00">
                  <c:v>97.73</c:v>
                </c:pt>
                <c:pt idx="66" formatCode="0,00">
                  <c:v>97.73</c:v>
                </c:pt>
                <c:pt idx="67" formatCode="0,00">
                  <c:v>97.73</c:v>
                </c:pt>
                <c:pt idx="68" formatCode="0,00">
                  <c:v>97.73</c:v>
                </c:pt>
                <c:pt idx="69" formatCode="0,00">
                  <c:v>97.73</c:v>
                </c:pt>
                <c:pt idx="70" formatCode="0,00">
                  <c:v>97.73</c:v>
                </c:pt>
                <c:pt idx="71" formatCode="0,00">
                  <c:v>97.73</c:v>
                </c:pt>
                <c:pt idx="72" formatCode="0,00">
                  <c:v>97.73</c:v>
                </c:pt>
                <c:pt idx="73" formatCode="0,00">
                  <c:v>97.73</c:v>
                </c:pt>
                <c:pt idx="74" formatCode="0,00">
                  <c:v>97.73</c:v>
                </c:pt>
                <c:pt idx="75" formatCode="0,00">
                  <c:v>97.73</c:v>
                </c:pt>
                <c:pt idx="76" formatCode="0,00">
                  <c:v>97.73</c:v>
                </c:pt>
                <c:pt idx="77" formatCode="0,00">
                  <c:v>97.73</c:v>
                </c:pt>
                <c:pt idx="78" formatCode="0,00">
                  <c:v>97.73</c:v>
                </c:pt>
                <c:pt idx="79" formatCode="0,00">
                  <c:v>97.73</c:v>
                </c:pt>
                <c:pt idx="80" formatCode="0,00">
                  <c:v>97.73</c:v>
                </c:pt>
                <c:pt idx="81" formatCode="0,00">
                  <c:v>97.73</c:v>
                </c:pt>
                <c:pt idx="82" formatCode="0,00">
                  <c:v>97.73</c:v>
                </c:pt>
                <c:pt idx="83" formatCode="0,00">
                  <c:v>97.73</c:v>
                </c:pt>
                <c:pt idx="84" formatCode="0,00">
                  <c:v>97.73</c:v>
                </c:pt>
                <c:pt idx="85" formatCode="0,00">
                  <c:v>97.73</c:v>
                </c:pt>
                <c:pt idx="86" formatCode="0,00">
                  <c:v>97.73</c:v>
                </c:pt>
                <c:pt idx="87" formatCode="0,00">
                  <c:v>97.73</c:v>
                </c:pt>
                <c:pt idx="88" formatCode="0,00">
                  <c:v>97.73</c:v>
                </c:pt>
                <c:pt idx="89" formatCode="0,00">
                  <c:v>97.73</c:v>
                </c:pt>
                <c:pt idx="90" formatCode="0,00">
                  <c:v>97.73</c:v>
                </c:pt>
                <c:pt idx="91" formatCode="0,00">
                  <c:v>97.73</c:v>
                </c:pt>
                <c:pt idx="92" formatCode="0,00">
                  <c:v>97.73</c:v>
                </c:pt>
                <c:pt idx="93" formatCode="0,00">
                  <c:v>97.73</c:v>
                </c:pt>
                <c:pt idx="94" formatCode="0,00">
                  <c:v>97.73</c:v>
                </c:pt>
                <c:pt idx="95" formatCode="0,00">
                  <c:v>97.73</c:v>
                </c:pt>
                <c:pt idx="96" formatCode="0,00">
                  <c:v>97.73</c:v>
                </c:pt>
                <c:pt idx="97" formatCode="0,00">
                  <c:v>97.73</c:v>
                </c:pt>
                <c:pt idx="98" formatCode="0,00">
                  <c:v>97.73</c:v>
                </c:pt>
                <c:pt idx="99" formatCode="0,00">
                  <c:v>97.73</c:v>
                </c:pt>
                <c:pt idx="100" formatCode="0,00">
                  <c:v>97.73</c:v>
                </c:pt>
                <c:pt idx="101" formatCode="0,00">
                  <c:v>97.73</c:v>
                </c:pt>
                <c:pt idx="102" formatCode="0,00">
                  <c:v>97.73</c:v>
                </c:pt>
                <c:pt idx="103" formatCode="0,00">
                  <c:v>97.73</c:v>
                </c:pt>
                <c:pt idx="104" formatCode="0,00">
                  <c:v>97.73</c:v>
                </c:pt>
                <c:pt idx="105" formatCode="0,00">
                  <c:v>97.73</c:v>
                </c:pt>
                <c:pt idx="106" formatCode="0,00">
                  <c:v>97.73</c:v>
                </c:pt>
                <c:pt idx="107" formatCode="0,00">
                  <c:v>97.73</c:v>
                </c:pt>
                <c:pt idx="108" formatCode="0,00">
                  <c:v>97.73</c:v>
                </c:pt>
                <c:pt idx="109" formatCode="0,00">
                  <c:v>97.73</c:v>
                </c:pt>
                <c:pt idx="110" formatCode="0,00">
                  <c:v>97.73</c:v>
                </c:pt>
                <c:pt idx="111" formatCode="0,00">
                  <c:v>97.73</c:v>
                </c:pt>
                <c:pt idx="112" formatCode="0,00">
                  <c:v>97.73</c:v>
                </c:pt>
                <c:pt idx="113">
                  <c:v>97.73</c:v>
                </c:pt>
                <c:pt idx="114" formatCode="0,00">
                  <c:v>97.73</c:v>
                </c:pt>
                <c:pt idx="115" formatCode="0,00">
                  <c:v>97.73</c:v>
                </c:pt>
                <c:pt idx="116" formatCode="0,00">
                  <c:v>97.73</c:v>
                </c:pt>
                <c:pt idx="117" formatCode="0,00">
                  <c:v>97.73</c:v>
                </c:pt>
                <c:pt idx="118" formatCode="0,00">
                  <c:v>97.73</c:v>
                </c:pt>
                <c:pt idx="119" formatCode="0,00">
                  <c:v>97.73</c:v>
                </c:pt>
                <c:pt idx="120" formatCode="0,00">
                  <c:v>97.73</c:v>
                </c:pt>
                <c:pt idx="121" formatCode="0,00">
                  <c:v>97.73</c:v>
                </c:pt>
                <c:pt idx="122" formatCode="0,00">
                  <c:v>97.73</c:v>
                </c:pt>
                <c:pt idx="123">
                  <c:v>97.73</c:v>
                </c:pt>
                <c:pt idx="124" formatCode="0,00">
                  <c:v>97.73</c:v>
                </c:pt>
                <c:pt idx="125" formatCode="0,00">
                  <c:v>97.73</c:v>
                </c:pt>
                <c:pt idx="126" formatCode="0,00">
                  <c:v>97.73</c:v>
                </c:pt>
              </c:numCache>
            </c:numRef>
          </c:val>
          <c:smooth val="0"/>
        </c:ser>
        <c:ser>
          <c:idx val="9"/>
          <c:order val="9"/>
          <c:tx>
            <c:v>2015 ср.% ОУ</c:v>
          </c:tx>
          <c:spPr>
            <a:ln w="25400">
              <a:solidFill>
                <a:srgbClr val="FF66FF"/>
              </a:solidFill>
            </a:ln>
          </c:spPr>
          <c:marker>
            <c:symbol val="none"/>
          </c:marker>
          <c:cat>
            <c:strRef>
              <c:f>'ЧГ-4 диаграмма по районам'!$B$6:$B$132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НШ-ДС № 37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МБОУ НШ-ДС № 165</c:v>
                </c:pt>
                <c:pt idx="85">
                  <c:v>СОВЕТСКИЙ РАЙОН</c:v>
                </c:pt>
                <c:pt idx="86">
                  <c:v>МБОУ СШ № 1</c:v>
                </c:pt>
                <c:pt idx="87">
                  <c:v>МБОУ СШ № 2</c:v>
                </c:pt>
                <c:pt idx="88">
                  <c:v>МБОУ СШ № 5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22</c:v>
                </c:pt>
                <c:pt idx="92">
                  <c:v>МБОУ СШ № 24</c:v>
                </c:pt>
                <c:pt idx="93">
                  <c:v>МБОУ СШ № 56</c:v>
                </c:pt>
                <c:pt idx="94">
                  <c:v>МБОУ СШ № 66</c:v>
                </c:pt>
                <c:pt idx="95">
                  <c:v>МБОУ СШ № 69</c:v>
                </c:pt>
                <c:pt idx="96">
                  <c:v>МБОУ СШ № 70</c:v>
                </c:pt>
                <c:pt idx="97">
                  <c:v>МБОУ СШ № 85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108</c:v>
                </c:pt>
                <c:pt idx="101">
                  <c:v>МБОУ СШ № 115</c:v>
                </c:pt>
                <c:pt idx="102">
                  <c:v>МБОУ СШ № 121</c:v>
                </c:pt>
                <c:pt idx="103">
                  <c:v>МБОУ СШ № 129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141</c:v>
                </c:pt>
                <c:pt idx="107">
                  <c:v>МАОУ СШ № 143</c:v>
                </c:pt>
                <c:pt idx="108">
                  <c:v>МБОУ СШ № 144</c:v>
                </c:pt>
                <c:pt idx="109">
                  <c:v>МАОУ СШ № 145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151</c:v>
                </c:pt>
                <c:pt idx="114">
                  <c:v>МАОУ СШ № 152</c:v>
                </c:pt>
                <c:pt idx="115">
                  <c:v>МБОУ СШ № 154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Гимназия № 12 "М и Т"</c:v>
                </c:pt>
                <c:pt idx="119">
                  <c:v>МБОУ  Гимназия № 16</c:v>
                </c:pt>
                <c:pt idx="120">
                  <c:v>МБОУ Лицей № 2</c:v>
                </c:pt>
                <c:pt idx="121">
                  <c:v>МБОУ СШ № 4</c:v>
                </c:pt>
                <c:pt idx="122">
                  <c:v>МБОУ СШ № 10 </c:v>
                </c:pt>
                <c:pt idx="123">
                  <c:v>МБОУ СШ № 14 </c:v>
                </c:pt>
                <c:pt idx="124">
                  <c:v>МБОУ СШ № 27</c:v>
                </c:pt>
                <c:pt idx="125">
                  <c:v>МБОУ СШ № 51</c:v>
                </c:pt>
                <c:pt idx="126">
                  <c:v>МАОУ СШ "Комплекс Покровский"</c:v>
                </c:pt>
              </c:strCache>
            </c:strRef>
          </c:cat>
          <c:val>
            <c:numRef>
              <c:f>'ЧГ-4 диаграмма по районам'!$U$6:$U$132</c:f>
              <c:numCache>
                <c:formatCode>0,00</c:formatCode>
                <c:ptCount val="127"/>
                <c:pt idx="0">
                  <c:v>100</c:v>
                </c:pt>
                <c:pt idx="1">
                  <c:v>99.903874999999999</c:v>
                </c:pt>
                <c:pt idx="2">
                  <c:v>100</c:v>
                </c:pt>
                <c:pt idx="3">
                  <c:v>99.230999999999995</c:v>
                </c:pt>
                <c:pt idx="4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99.518933333333337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98.581000000000003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94.203000000000003</c:v>
                </c:pt>
                <c:pt idx="27">
                  <c:v>94.812366281557559</c:v>
                </c:pt>
                <c:pt idx="28">
                  <c:v>100</c:v>
                </c:pt>
                <c:pt idx="29">
                  <c:v>95.934959349593498</c:v>
                </c:pt>
                <c:pt idx="30">
                  <c:v>100</c:v>
                </c:pt>
                <c:pt idx="31">
                  <c:v>84.721999999999994</c:v>
                </c:pt>
                <c:pt idx="32">
                  <c:v>97</c:v>
                </c:pt>
                <c:pt idx="33">
                  <c:v>86.667000000000002</c:v>
                </c:pt>
                <c:pt idx="34">
                  <c:v>92.753</c:v>
                </c:pt>
                <c:pt idx="35">
                  <c:v>97.674000000000007</c:v>
                </c:pt>
                <c:pt idx="36">
                  <c:v>96.721000000000004</c:v>
                </c:pt>
                <c:pt idx="37">
                  <c:v>98</c:v>
                </c:pt>
                <c:pt idx="38">
                  <c:v>92.856999999999999</c:v>
                </c:pt>
                <c:pt idx="39">
                  <c:v>93.055999999999997</c:v>
                </c:pt>
                <c:pt idx="40">
                  <c:v>100</c:v>
                </c:pt>
                <c:pt idx="41">
                  <c:v>89.090999999999994</c:v>
                </c:pt>
                <c:pt idx="42">
                  <c:v>89.286000000000001</c:v>
                </c:pt>
                <c:pt idx="43">
                  <c:v>93.332999999999998</c:v>
                </c:pt>
                <c:pt idx="44">
                  <c:v>94.34</c:v>
                </c:pt>
                <c:pt idx="45">
                  <c:v>100</c:v>
                </c:pt>
                <c:pt idx="46">
                  <c:v>100</c:v>
                </c:pt>
                <c:pt idx="47">
                  <c:v>99.789789473684209</c:v>
                </c:pt>
                <c:pt idx="48">
                  <c:v>98.063999999999993</c:v>
                </c:pt>
                <c:pt idx="49">
                  <c:v>100</c:v>
                </c:pt>
                <c:pt idx="50">
                  <c:v>100</c:v>
                </c:pt>
                <c:pt idx="51">
                  <c:v>99.435000000000002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98.507000000000005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95.753507142857146</c:v>
                </c:pt>
                <c:pt idx="86">
                  <c:v>92.929000000000002</c:v>
                </c:pt>
                <c:pt idx="87">
                  <c:v>90.625</c:v>
                </c:pt>
                <c:pt idx="88">
                  <c:v>98.936000000000007</c:v>
                </c:pt>
                <c:pt idx="89">
                  <c:v>99.173000000000002</c:v>
                </c:pt>
                <c:pt idx="90">
                  <c:v>95.959000000000003</c:v>
                </c:pt>
                <c:pt idx="91">
                  <c:v>100</c:v>
                </c:pt>
                <c:pt idx="92">
                  <c:v>94.366</c:v>
                </c:pt>
                <c:pt idx="93">
                  <c:v>98.528999999999996</c:v>
                </c:pt>
                <c:pt idx="94">
                  <c:v>100</c:v>
                </c:pt>
                <c:pt idx="95">
                  <c:v>90.278000000000006</c:v>
                </c:pt>
                <c:pt idx="96">
                  <c:v>93.022999999999996</c:v>
                </c:pt>
                <c:pt idx="97">
                  <c:v>100</c:v>
                </c:pt>
                <c:pt idx="98">
                  <c:v>98.808999999999997</c:v>
                </c:pt>
                <c:pt idx="99">
                  <c:v>100</c:v>
                </c:pt>
                <c:pt idx="100">
                  <c:v>98</c:v>
                </c:pt>
                <c:pt idx="101">
                  <c:v>96.052000000000007</c:v>
                </c:pt>
                <c:pt idx="102">
                  <c:v>87.143000000000001</c:v>
                </c:pt>
                <c:pt idx="103">
                  <c:v>100</c:v>
                </c:pt>
                <c:pt idx="104">
                  <c:v>100</c:v>
                </c:pt>
                <c:pt idx="105">
                  <c:v>94.253</c:v>
                </c:pt>
                <c:pt idx="106">
                  <c:v>98.837000000000003</c:v>
                </c:pt>
                <c:pt idx="107">
                  <c:v>91.747</c:v>
                </c:pt>
                <c:pt idx="108">
                  <c:v>71.778999999999996</c:v>
                </c:pt>
                <c:pt idx="109">
                  <c:v>100</c:v>
                </c:pt>
                <c:pt idx="110">
                  <c:v>95.146000000000001</c:v>
                </c:pt>
                <c:pt idx="111">
                  <c:v>96.354200000000006</c:v>
                </c:pt>
                <c:pt idx="112">
                  <c:v>99.16</c:v>
                </c:pt>
                <c:pt idx="114">
                  <c:v>100</c:v>
                </c:pt>
                <c:pt idx="116">
                  <c:v>99.801555555555552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98.213999999999999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19840"/>
      </c:lineChart>
      <c:catAx>
        <c:axId val="9121830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218304"/>
        <c:crosses val="autoZero"/>
        <c:crossBetween val="between"/>
        <c:majorUnit val="5"/>
        <c:minorUnit val="2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6097739047042839"/>
          <c:y val="1.28373629442835E-2"/>
          <c:w val="0.68038759899808621"/>
          <c:h val="4.10025550786373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Читательская грамотность 4 кл. 2019-</a:t>
            </a:r>
            <a:r>
              <a:rPr lang="ru-RU" baseline="0"/>
              <a:t>2018-2017-2016-2015</a:t>
            </a:r>
            <a:endParaRPr lang="ru-RU"/>
          </a:p>
        </c:rich>
      </c:tx>
      <c:layout>
        <c:manualLayout>
          <c:xMode val="edge"/>
          <c:yMode val="edge"/>
          <c:x val="1.9338648909474267E-2"/>
          <c:y val="2.768400440418646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234978525762461E-2"/>
          <c:y val="5.7410843692546586E-2"/>
          <c:w val="0.98060305312205565"/>
          <c:h val="0.61342109819594803"/>
        </c:manualLayout>
      </c:layout>
      <c:lineChart>
        <c:grouping val="standard"/>
        <c:varyColors val="0"/>
        <c:ser>
          <c:idx val="0"/>
          <c:order val="0"/>
          <c:tx>
            <c:v>2019 ср.% по городу</c:v>
          </c:tx>
          <c:spPr>
            <a:ln w="28575" cap="rnd">
              <a:solidFill>
                <a:srgbClr val="FF0066"/>
              </a:solidFill>
              <a:round/>
            </a:ln>
            <a:effectLst/>
          </c:spPr>
          <c:marker>
            <c:symbol val="none"/>
          </c:marker>
          <c:cat>
            <c:strRef>
              <c:f>'ЧГ-4 диаграмма'!$B$6:$B$132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МБОУ Лицей № 28</c:v>
                </c:pt>
                <c:pt idx="4">
                  <c:v>МБОУ Прогимназия  № 131</c:v>
                </c:pt>
                <c:pt idx="5">
                  <c:v>МБОУ СШ  № 12</c:v>
                </c:pt>
                <c:pt idx="6">
                  <c:v>МБОУ СШ № 19</c:v>
                </c:pt>
                <c:pt idx="7">
                  <c:v>МБОУ СШ № 86 </c:v>
                </c:pt>
                <c:pt idx="8">
                  <c:v>МБОУ Гимназия № 8</c:v>
                </c:pt>
                <c:pt idx="9">
                  <c:v>МАОУ Гимназия №  9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МБОУ СШ № 81</c:v>
                </c:pt>
                <c:pt idx="14">
                  <c:v>МАОУ Лицей № 6 «Перспектива»</c:v>
                </c:pt>
                <c:pt idx="15">
                  <c:v>МАОУ Гимназия № 10</c:v>
                </c:pt>
                <c:pt idx="16">
                  <c:v>МБОУ СШ № 46</c:v>
                </c:pt>
                <c:pt idx="17">
                  <c:v>МБОУ СШ № 49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135</c:v>
                </c:pt>
                <c:pt idx="21">
                  <c:v>МАОУ Лицей № 11</c:v>
                </c:pt>
                <c:pt idx="22">
                  <c:v>МБОУ СШ № 8 "Созидание"</c:v>
                </c:pt>
                <c:pt idx="23">
                  <c:v>МАОУ Гимназия № 6</c:v>
                </c:pt>
                <c:pt idx="24">
                  <c:v>МАОУ СШ № 55</c:v>
                </c:pt>
                <c:pt idx="25">
                  <c:v>МБОУ НШ-ДС № 37</c:v>
                </c:pt>
                <c:pt idx="26">
                  <c:v>МБОУ СШ № 80</c:v>
                </c:pt>
                <c:pt idx="27">
                  <c:v>ЛЕНИНСКИЙ РАЙОН</c:v>
                </c:pt>
                <c:pt idx="28">
                  <c:v>МАОУ Гимназия № 11</c:v>
                </c:pt>
                <c:pt idx="29">
                  <c:v>МАОУ СШ № 148</c:v>
                </c:pt>
                <c:pt idx="30">
                  <c:v>МБОУ Гимназия № 7</c:v>
                </c:pt>
                <c:pt idx="31">
                  <c:v>МБОУ Лицей № 3</c:v>
                </c:pt>
                <c:pt idx="32">
                  <c:v>МБОУ СШ № 31</c:v>
                </c:pt>
                <c:pt idx="33">
                  <c:v>МБОУ СШ № 50</c:v>
                </c:pt>
                <c:pt idx="34">
                  <c:v>МБОУ СШ № 94</c:v>
                </c:pt>
                <c:pt idx="35">
                  <c:v>МБОУ СШ № 88</c:v>
                </c:pt>
                <c:pt idx="36">
                  <c:v>МБОУ СШ № 47</c:v>
                </c:pt>
                <c:pt idx="37">
                  <c:v>МБОУ СШ № 65</c:v>
                </c:pt>
                <c:pt idx="38">
                  <c:v>МБОУ СШ № 64</c:v>
                </c:pt>
                <c:pt idx="39">
                  <c:v>МБОУ СШ № 89</c:v>
                </c:pt>
                <c:pt idx="40">
                  <c:v>МАОУ Лицей № 12</c:v>
                </c:pt>
                <c:pt idx="41">
                  <c:v>МАОУ Гимназия № 15</c:v>
                </c:pt>
                <c:pt idx="42">
                  <c:v>МБОУ СШ № 44</c:v>
                </c:pt>
                <c:pt idx="43">
                  <c:v>МБОУ СШ № 16</c:v>
                </c:pt>
                <c:pt idx="44">
                  <c:v>МБОУ СШ № 53</c:v>
                </c:pt>
                <c:pt idx="45">
                  <c:v>МБОУ СШ № 79</c:v>
                </c:pt>
                <c:pt idx="46">
                  <c:v>МБОУ СШ № 13</c:v>
                </c:pt>
                <c:pt idx="47">
                  <c:v>ОКТЯБРЬСКИЙ РАЙОН</c:v>
                </c:pt>
                <c:pt idx="48">
                  <c:v>МАОУ Гимназия № 3</c:v>
                </c:pt>
                <c:pt idx="49">
                  <c:v>МБОУ Лицей № 8</c:v>
                </c:pt>
                <c:pt idx="50">
                  <c:v>МБОУ СШ № 133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82</c:v>
                </c:pt>
                <c:pt idx="54">
                  <c:v>МБОУ СШ № 99</c:v>
                </c:pt>
                <c:pt idx="55">
                  <c:v>МБОУ Школа-интернат № 1</c:v>
                </c:pt>
                <c:pt idx="56">
                  <c:v>МАОУ Гимназия № 13 "Академ"</c:v>
                </c:pt>
                <c:pt idx="57">
                  <c:v>МБОУ СШ № 95</c:v>
                </c:pt>
                <c:pt idx="58">
                  <c:v>МАОУ «КУГ № 1 – Универс»</c:v>
                </c:pt>
                <c:pt idx="59">
                  <c:v>МБОУ СШ № 72 </c:v>
                </c:pt>
                <c:pt idx="60">
                  <c:v>МБОУ СШ № 3</c:v>
                </c:pt>
                <c:pt idx="61">
                  <c:v>МБОУ Лицей № 10</c:v>
                </c:pt>
                <c:pt idx="62">
                  <c:v>МАОУ Лицей № 1</c:v>
                </c:pt>
                <c:pt idx="63">
                  <c:v>МБОУ СШ № 39</c:v>
                </c:pt>
                <c:pt idx="64">
                  <c:v>МБОУ СШ № 21</c:v>
                </c:pt>
                <c:pt idx="65">
                  <c:v>МБОУ СШ № 84</c:v>
                </c:pt>
                <c:pt idx="66">
                  <c:v>МБОУ СШ № 73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42</c:v>
                </c:pt>
                <c:pt idx="71">
                  <c:v>МБОУ СШ № 6</c:v>
                </c:pt>
                <c:pt idx="72">
                  <c:v>МБОУ СШ № 92</c:v>
                </c:pt>
                <c:pt idx="73">
                  <c:v>МБОУ СШ № 76</c:v>
                </c:pt>
                <c:pt idx="74">
                  <c:v>МБОУ СШ № 62</c:v>
                </c:pt>
                <c:pt idx="75">
                  <c:v>МБОУ СШ № 34</c:v>
                </c:pt>
                <c:pt idx="76">
                  <c:v>МБОУ СШ № 78</c:v>
                </c:pt>
                <c:pt idx="77">
                  <c:v>МАОУ СШ № 23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МБОУ СШ № 93</c:v>
                </c:pt>
                <c:pt idx="81">
                  <c:v>МБОУ СШ № 17</c:v>
                </c:pt>
                <c:pt idx="82">
                  <c:v>МБОУ СШ № 45</c:v>
                </c:pt>
                <c:pt idx="83">
                  <c:v>МБОУ НШ-ДС № 165</c:v>
                </c:pt>
                <c:pt idx="84">
                  <c:v>МБОУ ОШ № 25</c:v>
                </c:pt>
                <c:pt idx="85">
                  <c:v>СОВЕТСКИЙ РАЙОН</c:v>
                </c:pt>
                <c:pt idx="86">
                  <c:v>МБОУ СШ № 115</c:v>
                </c:pt>
                <c:pt idx="87">
                  <c:v>МБОУ СШ № 141</c:v>
                </c:pt>
                <c:pt idx="88">
                  <c:v>МБОУ СШ № 154</c:v>
                </c:pt>
                <c:pt idx="89">
                  <c:v>МБОУ СШ № 18</c:v>
                </c:pt>
                <c:pt idx="90">
                  <c:v>МБОУ СШ № 5</c:v>
                </c:pt>
                <c:pt idx="91">
                  <c:v>МАОУ СШ № 149</c:v>
                </c:pt>
                <c:pt idx="92">
                  <c:v>МБОУ СШ № 144</c:v>
                </c:pt>
                <c:pt idx="93">
                  <c:v>МБОУ СШ № 98</c:v>
                </c:pt>
                <c:pt idx="94">
                  <c:v>МБОУ СШ № 121</c:v>
                </c:pt>
                <c:pt idx="95">
                  <c:v>МБОУ СШ № 134</c:v>
                </c:pt>
                <c:pt idx="96">
                  <c:v>МБОУ СШ № 56</c:v>
                </c:pt>
                <c:pt idx="97">
                  <c:v>МАОУ СШ № 150</c:v>
                </c:pt>
                <c:pt idx="98">
                  <c:v>МБОУ СШ № 7</c:v>
                </c:pt>
                <c:pt idx="99">
                  <c:v>МАОУ СШ № 152</c:v>
                </c:pt>
                <c:pt idx="100">
                  <c:v>МАОУ СШ № 145</c:v>
                </c:pt>
                <c:pt idx="101">
                  <c:v>МАОУ СШ № 151</c:v>
                </c:pt>
                <c:pt idx="102">
                  <c:v>МБОУ СШ № 139</c:v>
                </c:pt>
                <c:pt idx="103">
                  <c:v>МБОУ СШ № 66</c:v>
                </c:pt>
                <c:pt idx="104">
                  <c:v>МБОУ СШ № 24</c:v>
                </c:pt>
                <c:pt idx="105">
                  <c:v>МБОУ СШ № 22</c:v>
                </c:pt>
                <c:pt idx="106">
                  <c:v>МБОУ СШ № 1</c:v>
                </c:pt>
                <c:pt idx="107">
                  <c:v>МАОУ СШ № 143</c:v>
                </c:pt>
                <c:pt idx="108">
                  <c:v>МБОУ СШ № 91</c:v>
                </c:pt>
                <c:pt idx="109">
                  <c:v>МБОУ СШ № 108</c:v>
                </c:pt>
                <c:pt idx="110">
                  <c:v>МБОУ СШ № 147</c:v>
                </c:pt>
                <c:pt idx="111">
                  <c:v>МБОУ СШ № 69</c:v>
                </c:pt>
                <c:pt idx="112">
                  <c:v>МБОУ СШ № 70</c:v>
                </c:pt>
                <c:pt idx="113">
                  <c:v>МБОУ СШ № 129</c:v>
                </c:pt>
                <c:pt idx="114">
                  <c:v>МБОУ СШ № 85</c:v>
                </c:pt>
                <c:pt idx="115">
                  <c:v>МБОУ СШ № 2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 Гимназия № 16</c:v>
                </c:pt>
                <c:pt idx="119">
                  <c:v>МБОУ Лицей № 2</c:v>
                </c:pt>
                <c:pt idx="120">
                  <c:v>МБОУ СШ № 10 </c:v>
                </c:pt>
                <c:pt idx="121">
                  <c:v>МБОУ СШ № 4</c:v>
                </c:pt>
                <c:pt idx="122">
                  <c:v>МАОУ СШ "Комплекс Покровский"</c:v>
                </c:pt>
                <c:pt idx="123">
                  <c:v>МБОУ СШ № 51</c:v>
                </c:pt>
                <c:pt idx="124">
                  <c:v>МБОУ СШ № 27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'ЧГ-4 диаграмма'!$E$6:$E$132</c:f>
              <c:numCache>
                <c:formatCode>0,00</c:formatCode>
                <c:ptCount val="127"/>
                <c:pt idx="0">
                  <c:v>96.3</c:v>
                </c:pt>
                <c:pt idx="1">
                  <c:v>96.3</c:v>
                </c:pt>
                <c:pt idx="2">
                  <c:v>96.3</c:v>
                </c:pt>
                <c:pt idx="3">
                  <c:v>96.3</c:v>
                </c:pt>
                <c:pt idx="4">
                  <c:v>96.3</c:v>
                </c:pt>
                <c:pt idx="5">
                  <c:v>96.3</c:v>
                </c:pt>
                <c:pt idx="6">
                  <c:v>96.3</c:v>
                </c:pt>
                <c:pt idx="7">
                  <c:v>96.3</c:v>
                </c:pt>
                <c:pt idx="8">
                  <c:v>96.3</c:v>
                </c:pt>
                <c:pt idx="9">
                  <c:v>96.3</c:v>
                </c:pt>
                <c:pt idx="10">
                  <c:v>96.3</c:v>
                </c:pt>
                <c:pt idx="11">
                  <c:v>96.3</c:v>
                </c:pt>
                <c:pt idx="12">
                  <c:v>96.3</c:v>
                </c:pt>
                <c:pt idx="13">
                  <c:v>96.3</c:v>
                </c:pt>
                <c:pt idx="14">
                  <c:v>96.3</c:v>
                </c:pt>
                <c:pt idx="15">
                  <c:v>96.3</c:v>
                </c:pt>
                <c:pt idx="16">
                  <c:v>96.3</c:v>
                </c:pt>
                <c:pt idx="17">
                  <c:v>96.3</c:v>
                </c:pt>
                <c:pt idx="18">
                  <c:v>96.3</c:v>
                </c:pt>
                <c:pt idx="19">
                  <c:v>96.3</c:v>
                </c:pt>
                <c:pt idx="20">
                  <c:v>96.3</c:v>
                </c:pt>
                <c:pt idx="21">
                  <c:v>96.3</c:v>
                </c:pt>
                <c:pt idx="22">
                  <c:v>96.3</c:v>
                </c:pt>
                <c:pt idx="23">
                  <c:v>96.3</c:v>
                </c:pt>
                <c:pt idx="24">
                  <c:v>96.3</c:v>
                </c:pt>
                <c:pt idx="25">
                  <c:v>96.3</c:v>
                </c:pt>
                <c:pt idx="26">
                  <c:v>96.3</c:v>
                </c:pt>
                <c:pt idx="27">
                  <c:v>96.3</c:v>
                </c:pt>
                <c:pt idx="28">
                  <c:v>96.3</c:v>
                </c:pt>
                <c:pt idx="29">
                  <c:v>96.3</c:v>
                </c:pt>
                <c:pt idx="30">
                  <c:v>96.3</c:v>
                </c:pt>
                <c:pt idx="31">
                  <c:v>96.3</c:v>
                </c:pt>
                <c:pt idx="32">
                  <c:v>96.3</c:v>
                </c:pt>
                <c:pt idx="33">
                  <c:v>96.3</c:v>
                </c:pt>
                <c:pt idx="34">
                  <c:v>96.3</c:v>
                </c:pt>
                <c:pt idx="35">
                  <c:v>96.3</c:v>
                </c:pt>
                <c:pt idx="36">
                  <c:v>96.3</c:v>
                </c:pt>
                <c:pt idx="37">
                  <c:v>96.3</c:v>
                </c:pt>
                <c:pt idx="38">
                  <c:v>96.3</c:v>
                </c:pt>
                <c:pt idx="39">
                  <c:v>96.3</c:v>
                </c:pt>
                <c:pt idx="40">
                  <c:v>96.3</c:v>
                </c:pt>
                <c:pt idx="41">
                  <c:v>96.3</c:v>
                </c:pt>
                <c:pt idx="42">
                  <c:v>96.3</c:v>
                </c:pt>
                <c:pt idx="43">
                  <c:v>96.3</c:v>
                </c:pt>
                <c:pt idx="44">
                  <c:v>96.3</c:v>
                </c:pt>
                <c:pt idx="45">
                  <c:v>96.3</c:v>
                </c:pt>
                <c:pt idx="46">
                  <c:v>96.3</c:v>
                </c:pt>
                <c:pt idx="47">
                  <c:v>96.3</c:v>
                </c:pt>
                <c:pt idx="48">
                  <c:v>96.3</c:v>
                </c:pt>
                <c:pt idx="49">
                  <c:v>96.3</c:v>
                </c:pt>
                <c:pt idx="50">
                  <c:v>96.3</c:v>
                </c:pt>
                <c:pt idx="51">
                  <c:v>96.3</c:v>
                </c:pt>
                <c:pt idx="52">
                  <c:v>96.3</c:v>
                </c:pt>
                <c:pt idx="53">
                  <c:v>96.3</c:v>
                </c:pt>
                <c:pt idx="54">
                  <c:v>96.3</c:v>
                </c:pt>
                <c:pt idx="55">
                  <c:v>96.3</c:v>
                </c:pt>
                <c:pt idx="56">
                  <c:v>96.3</c:v>
                </c:pt>
                <c:pt idx="57">
                  <c:v>96.3</c:v>
                </c:pt>
                <c:pt idx="58">
                  <c:v>96.3</c:v>
                </c:pt>
                <c:pt idx="59">
                  <c:v>96.3</c:v>
                </c:pt>
                <c:pt idx="60">
                  <c:v>96.3</c:v>
                </c:pt>
                <c:pt idx="61">
                  <c:v>96.3</c:v>
                </c:pt>
                <c:pt idx="62">
                  <c:v>96.3</c:v>
                </c:pt>
                <c:pt idx="63">
                  <c:v>96.3</c:v>
                </c:pt>
                <c:pt idx="64">
                  <c:v>96.3</c:v>
                </c:pt>
                <c:pt idx="65">
                  <c:v>96.3</c:v>
                </c:pt>
                <c:pt idx="66">
                  <c:v>96.3</c:v>
                </c:pt>
                <c:pt idx="67">
                  <c:v>96.3</c:v>
                </c:pt>
                <c:pt idx="68">
                  <c:v>96.3</c:v>
                </c:pt>
                <c:pt idx="69">
                  <c:v>96.3</c:v>
                </c:pt>
                <c:pt idx="70">
                  <c:v>96.3</c:v>
                </c:pt>
                <c:pt idx="71">
                  <c:v>96.3</c:v>
                </c:pt>
                <c:pt idx="72">
                  <c:v>96.3</c:v>
                </c:pt>
                <c:pt idx="73">
                  <c:v>96.3</c:v>
                </c:pt>
                <c:pt idx="74">
                  <c:v>96.3</c:v>
                </c:pt>
                <c:pt idx="75">
                  <c:v>96.3</c:v>
                </c:pt>
                <c:pt idx="76">
                  <c:v>96.3</c:v>
                </c:pt>
                <c:pt idx="77">
                  <c:v>96.3</c:v>
                </c:pt>
                <c:pt idx="78">
                  <c:v>96.3</c:v>
                </c:pt>
                <c:pt idx="79">
                  <c:v>96.3</c:v>
                </c:pt>
                <c:pt idx="80">
                  <c:v>96.3</c:v>
                </c:pt>
                <c:pt idx="81">
                  <c:v>96.3</c:v>
                </c:pt>
                <c:pt idx="82">
                  <c:v>96.3</c:v>
                </c:pt>
                <c:pt idx="83">
                  <c:v>96.3</c:v>
                </c:pt>
                <c:pt idx="84">
                  <c:v>96.3</c:v>
                </c:pt>
                <c:pt idx="85">
                  <c:v>96.3</c:v>
                </c:pt>
                <c:pt idx="86">
                  <c:v>96.3</c:v>
                </c:pt>
                <c:pt idx="87">
                  <c:v>96.3</c:v>
                </c:pt>
                <c:pt idx="88">
                  <c:v>96.3</c:v>
                </c:pt>
                <c:pt idx="89">
                  <c:v>96.3</c:v>
                </c:pt>
                <c:pt idx="90">
                  <c:v>96.3</c:v>
                </c:pt>
                <c:pt idx="91">
                  <c:v>96.3</c:v>
                </c:pt>
                <c:pt idx="92">
                  <c:v>96.3</c:v>
                </c:pt>
                <c:pt idx="93">
                  <c:v>96.3</c:v>
                </c:pt>
                <c:pt idx="94">
                  <c:v>96.3</c:v>
                </c:pt>
                <c:pt idx="95">
                  <c:v>96.3</c:v>
                </c:pt>
                <c:pt idx="96">
                  <c:v>96.3</c:v>
                </c:pt>
                <c:pt idx="97">
                  <c:v>96.3</c:v>
                </c:pt>
                <c:pt idx="98">
                  <c:v>96.3</c:v>
                </c:pt>
                <c:pt idx="99">
                  <c:v>96.3</c:v>
                </c:pt>
                <c:pt idx="100">
                  <c:v>96.3</c:v>
                </c:pt>
                <c:pt idx="101">
                  <c:v>96.3</c:v>
                </c:pt>
                <c:pt idx="102">
                  <c:v>96.3</c:v>
                </c:pt>
                <c:pt idx="103">
                  <c:v>96.3</c:v>
                </c:pt>
                <c:pt idx="104">
                  <c:v>96.3</c:v>
                </c:pt>
                <c:pt idx="105">
                  <c:v>96.3</c:v>
                </c:pt>
                <c:pt idx="106">
                  <c:v>96.3</c:v>
                </c:pt>
                <c:pt idx="107">
                  <c:v>96.3</c:v>
                </c:pt>
                <c:pt idx="108">
                  <c:v>96.3</c:v>
                </c:pt>
                <c:pt idx="109">
                  <c:v>96.3</c:v>
                </c:pt>
                <c:pt idx="110">
                  <c:v>96.3</c:v>
                </c:pt>
                <c:pt idx="111">
                  <c:v>96.3</c:v>
                </c:pt>
                <c:pt idx="112">
                  <c:v>96.3</c:v>
                </c:pt>
                <c:pt idx="113">
                  <c:v>96.3</c:v>
                </c:pt>
                <c:pt idx="114">
                  <c:v>96.3</c:v>
                </c:pt>
                <c:pt idx="115">
                  <c:v>96.3</c:v>
                </c:pt>
                <c:pt idx="116">
                  <c:v>96.3</c:v>
                </c:pt>
                <c:pt idx="117">
                  <c:v>96.3</c:v>
                </c:pt>
                <c:pt idx="118">
                  <c:v>96.3</c:v>
                </c:pt>
                <c:pt idx="119">
                  <c:v>96.3</c:v>
                </c:pt>
                <c:pt idx="120">
                  <c:v>96.3</c:v>
                </c:pt>
                <c:pt idx="121">
                  <c:v>96.3</c:v>
                </c:pt>
                <c:pt idx="122">
                  <c:v>96.3</c:v>
                </c:pt>
                <c:pt idx="123">
                  <c:v>96.3</c:v>
                </c:pt>
                <c:pt idx="124">
                  <c:v>96.3</c:v>
                </c:pt>
                <c:pt idx="125">
                  <c:v>96.3</c:v>
                </c:pt>
                <c:pt idx="126">
                  <c:v>96.3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2019 % выполнения ОУ</c:v>
          </c:tx>
          <c:spPr>
            <a:ln w="25400" cap="rnd">
              <a:solidFill>
                <a:srgbClr val="AC0004"/>
              </a:solidFill>
              <a:round/>
            </a:ln>
            <a:effectLst/>
          </c:spPr>
          <c:marker>
            <c:symbol val="none"/>
          </c:marker>
          <c:cat>
            <c:strRef>
              <c:f>'ЧГ-4 диаграмма'!$B$6:$B$132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МБОУ Лицей № 28</c:v>
                </c:pt>
                <c:pt idx="4">
                  <c:v>МБОУ Прогимназия  № 131</c:v>
                </c:pt>
                <c:pt idx="5">
                  <c:v>МБОУ СШ  № 12</c:v>
                </c:pt>
                <c:pt idx="6">
                  <c:v>МБОУ СШ № 19</c:v>
                </c:pt>
                <c:pt idx="7">
                  <c:v>МБОУ СШ № 86 </c:v>
                </c:pt>
                <c:pt idx="8">
                  <c:v>МБОУ Гимназия № 8</c:v>
                </c:pt>
                <c:pt idx="9">
                  <c:v>МАОУ Гимназия №  9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МБОУ СШ № 81</c:v>
                </c:pt>
                <c:pt idx="14">
                  <c:v>МАОУ Лицей № 6 «Перспектива»</c:v>
                </c:pt>
                <c:pt idx="15">
                  <c:v>МАОУ Гимназия № 10</c:v>
                </c:pt>
                <c:pt idx="16">
                  <c:v>МБОУ СШ № 46</c:v>
                </c:pt>
                <c:pt idx="17">
                  <c:v>МБОУ СШ № 49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135</c:v>
                </c:pt>
                <c:pt idx="21">
                  <c:v>МАОУ Лицей № 11</c:v>
                </c:pt>
                <c:pt idx="22">
                  <c:v>МБОУ СШ № 8 "Созидание"</c:v>
                </c:pt>
                <c:pt idx="23">
                  <c:v>МАОУ Гимназия № 6</c:v>
                </c:pt>
                <c:pt idx="24">
                  <c:v>МАОУ СШ № 55</c:v>
                </c:pt>
                <c:pt idx="25">
                  <c:v>МБОУ НШ-ДС № 37</c:v>
                </c:pt>
                <c:pt idx="26">
                  <c:v>МБОУ СШ № 80</c:v>
                </c:pt>
                <c:pt idx="27">
                  <c:v>ЛЕНИНСКИЙ РАЙОН</c:v>
                </c:pt>
                <c:pt idx="28">
                  <c:v>МАОУ Гимназия № 11</c:v>
                </c:pt>
                <c:pt idx="29">
                  <c:v>МАОУ СШ № 148</c:v>
                </c:pt>
                <c:pt idx="30">
                  <c:v>МБОУ Гимназия № 7</c:v>
                </c:pt>
                <c:pt idx="31">
                  <c:v>МБОУ Лицей № 3</c:v>
                </c:pt>
                <c:pt idx="32">
                  <c:v>МБОУ СШ № 31</c:v>
                </c:pt>
                <c:pt idx="33">
                  <c:v>МБОУ СШ № 50</c:v>
                </c:pt>
                <c:pt idx="34">
                  <c:v>МБОУ СШ № 94</c:v>
                </c:pt>
                <c:pt idx="35">
                  <c:v>МБОУ СШ № 88</c:v>
                </c:pt>
                <c:pt idx="36">
                  <c:v>МБОУ СШ № 47</c:v>
                </c:pt>
                <c:pt idx="37">
                  <c:v>МБОУ СШ № 65</c:v>
                </c:pt>
                <c:pt idx="38">
                  <c:v>МБОУ СШ № 64</c:v>
                </c:pt>
                <c:pt idx="39">
                  <c:v>МБОУ СШ № 89</c:v>
                </c:pt>
                <c:pt idx="40">
                  <c:v>МАОУ Лицей № 12</c:v>
                </c:pt>
                <c:pt idx="41">
                  <c:v>МАОУ Гимназия № 15</c:v>
                </c:pt>
                <c:pt idx="42">
                  <c:v>МБОУ СШ № 44</c:v>
                </c:pt>
                <c:pt idx="43">
                  <c:v>МБОУ СШ № 16</c:v>
                </c:pt>
                <c:pt idx="44">
                  <c:v>МБОУ СШ № 53</c:v>
                </c:pt>
                <c:pt idx="45">
                  <c:v>МБОУ СШ № 79</c:v>
                </c:pt>
                <c:pt idx="46">
                  <c:v>МБОУ СШ № 13</c:v>
                </c:pt>
                <c:pt idx="47">
                  <c:v>ОКТЯБРЬСКИЙ РАЙОН</c:v>
                </c:pt>
                <c:pt idx="48">
                  <c:v>МАОУ Гимназия № 3</c:v>
                </c:pt>
                <c:pt idx="49">
                  <c:v>МБОУ Лицей № 8</c:v>
                </c:pt>
                <c:pt idx="50">
                  <c:v>МБОУ СШ № 133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82</c:v>
                </c:pt>
                <c:pt idx="54">
                  <c:v>МБОУ СШ № 99</c:v>
                </c:pt>
                <c:pt idx="55">
                  <c:v>МБОУ Школа-интернат № 1</c:v>
                </c:pt>
                <c:pt idx="56">
                  <c:v>МАОУ Гимназия № 13 "Академ"</c:v>
                </c:pt>
                <c:pt idx="57">
                  <c:v>МБОУ СШ № 95</c:v>
                </c:pt>
                <c:pt idx="58">
                  <c:v>МАОУ «КУГ № 1 – Универс»</c:v>
                </c:pt>
                <c:pt idx="59">
                  <c:v>МБОУ СШ № 72 </c:v>
                </c:pt>
                <c:pt idx="60">
                  <c:v>МБОУ СШ № 3</c:v>
                </c:pt>
                <c:pt idx="61">
                  <c:v>МБОУ Лицей № 10</c:v>
                </c:pt>
                <c:pt idx="62">
                  <c:v>МАОУ Лицей № 1</c:v>
                </c:pt>
                <c:pt idx="63">
                  <c:v>МБОУ СШ № 39</c:v>
                </c:pt>
                <c:pt idx="64">
                  <c:v>МБОУ СШ № 21</c:v>
                </c:pt>
                <c:pt idx="65">
                  <c:v>МБОУ СШ № 84</c:v>
                </c:pt>
                <c:pt idx="66">
                  <c:v>МБОУ СШ № 73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42</c:v>
                </c:pt>
                <c:pt idx="71">
                  <c:v>МБОУ СШ № 6</c:v>
                </c:pt>
                <c:pt idx="72">
                  <c:v>МБОУ СШ № 92</c:v>
                </c:pt>
                <c:pt idx="73">
                  <c:v>МБОУ СШ № 76</c:v>
                </c:pt>
                <c:pt idx="74">
                  <c:v>МБОУ СШ № 62</c:v>
                </c:pt>
                <c:pt idx="75">
                  <c:v>МБОУ СШ № 34</c:v>
                </c:pt>
                <c:pt idx="76">
                  <c:v>МБОУ СШ № 78</c:v>
                </c:pt>
                <c:pt idx="77">
                  <c:v>МАОУ СШ № 23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МБОУ СШ № 93</c:v>
                </c:pt>
                <c:pt idx="81">
                  <c:v>МБОУ СШ № 17</c:v>
                </c:pt>
                <c:pt idx="82">
                  <c:v>МБОУ СШ № 45</c:v>
                </c:pt>
                <c:pt idx="83">
                  <c:v>МБОУ НШ-ДС № 165</c:v>
                </c:pt>
                <c:pt idx="84">
                  <c:v>МБОУ ОШ № 25</c:v>
                </c:pt>
                <c:pt idx="85">
                  <c:v>СОВЕТСКИЙ РАЙОН</c:v>
                </c:pt>
                <c:pt idx="86">
                  <c:v>МБОУ СШ № 115</c:v>
                </c:pt>
                <c:pt idx="87">
                  <c:v>МБОУ СШ № 141</c:v>
                </c:pt>
                <c:pt idx="88">
                  <c:v>МБОУ СШ № 154</c:v>
                </c:pt>
                <c:pt idx="89">
                  <c:v>МБОУ СШ № 18</c:v>
                </c:pt>
                <c:pt idx="90">
                  <c:v>МБОУ СШ № 5</c:v>
                </c:pt>
                <c:pt idx="91">
                  <c:v>МАОУ СШ № 149</c:v>
                </c:pt>
                <c:pt idx="92">
                  <c:v>МБОУ СШ № 144</c:v>
                </c:pt>
                <c:pt idx="93">
                  <c:v>МБОУ СШ № 98</c:v>
                </c:pt>
                <c:pt idx="94">
                  <c:v>МБОУ СШ № 121</c:v>
                </c:pt>
                <c:pt idx="95">
                  <c:v>МБОУ СШ № 134</c:v>
                </c:pt>
                <c:pt idx="96">
                  <c:v>МБОУ СШ № 56</c:v>
                </c:pt>
                <c:pt idx="97">
                  <c:v>МАОУ СШ № 150</c:v>
                </c:pt>
                <c:pt idx="98">
                  <c:v>МБОУ СШ № 7</c:v>
                </c:pt>
                <c:pt idx="99">
                  <c:v>МАОУ СШ № 152</c:v>
                </c:pt>
                <c:pt idx="100">
                  <c:v>МАОУ СШ № 145</c:v>
                </c:pt>
                <c:pt idx="101">
                  <c:v>МАОУ СШ № 151</c:v>
                </c:pt>
                <c:pt idx="102">
                  <c:v>МБОУ СШ № 139</c:v>
                </c:pt>
                <c:pt idx="103">
                  <c:v>МБОУ СШ № 66</c:v>
                </c:pt>
                <c:pt idx="104">
                  <c:v>МБОУ СШ № 24</c:v>
                </c:pt>
                <c:pt idx="105">
                  <c:v>МБОУ СШ № 22</c:v>
                </c:pt>
                <c:pt idx="106">
                  <c:v>МБОУ СШ № 1</c:v>
                </c:pt>
                <c:pt idx="107">
                  <c:v>МАОУ СШ № 143</c:v>
                </c:pt>
                <c:pt idx="108">
                  <c:v>МБОУ СШ № 91</c:v>
                </c:pt>
                <c:pt idx="109">
                  <c:v>МБОУ СШ № 108</c:v>
                </c:pt>
                <c:pt idx="110">
                  <c:v>МБОУ СШ № 147</c:v>
                </c:pt>
                <c:pt idx="111">
                  <c:v>МБОУ СШ № 69</c:v>
                </c:pt>
                <c:pt idx="112">
                  <c:v>МБОУ СШ № 70</c:v>
                </c:pt>
                <c:pt idx="113">
                  <c:v>МБОУ СШ № 129</c:v>
                </c:pt>
                <c:pt idx="114">
                  <c:v>МБОУ СШ № 85</c:v>
                </c:pt>
                <c:pt idx="115">
                  <c:v>МБОУ СШ № 2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 Гимназия № 16</c:v>
                </c:pt>
                <c:pt idx="119">
                  <c:v>МБОУ Лицей № 2</c:v>
                </c:pt>
                <c:pt idx="120">
                  <c:v>МБОУ СШ № 10 </c:v>
                </c:pt>
                <c:pt idx="121">
                  <c:v>МБОУ СШ № 4</c:v>
                </c:pt>
                <c:pt idx="122">
                  <c:v>МАОУ СШ "Комплекс Покровский"</c:v>
                </c:pt>
                <c:pt idx="123">
                  <c:v>МБОУ СШ № 51</c:v>
                </c:pt>
                <c:pt idx="124">
                  <c:v>МБОУ СШ № 27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'ЧГ-4 диаграмма'!$D$6:$D$132</c:f>
              <c:numCache>
                <c:formatCode>0,00</c:formatCode>
                <c:ptCount val="127"/>
                <c:pt idx="0">
                  <c:v>94.047619047619051</c:v>
                </c:pt>
                <c:pt idx="1">
                  <c:v>97.530660128610705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98.98989898989899</c:v>
                </c:pt>
                <c:pt idx="7">
                  <c:v>98.701298701298697</c:v>
                </c:pt>
                <c:pt idx="8">
                  <c:v>96.938775510204081</c:v>
                </c:pt>
                <c:pt idx="9">
                  <c:v>95.8041958041958</c:v>
                </c:pt>
                <c:pt idx="10">
                  <c:v>87.341772151898738</c:v>
                </c:pt>
                <c:pt idx="11">
                  <c:v>96.505673028288058</c:v>
                </c:pt>
                <c:pt idx="12">
                  <c:v>100</c:v>
                </c:pt>
                <c:pt idx="13">
                  <c:v>100</c:v>
                </c:pt>
                <c:pt idx="14">
                  <c:v>99.333333333333343</c:v>
                </c:pt>
                <c:pt idx="15">
                  <c:v>99.019607843137265</c:v>
                </c:pt>
                <c:pt idx="16">
                  <c:v>98.795180722891558</c:v>
                </c:pt>
                <c:pt idx="17">
                  <c:v>97.674418604651152</c:v>
                </c:pt>
                <c:pt idx="18">
                  <c:v>96.551724137931046</c:v>
                </c:pt>
                <c:pt idx="19">
                  <c:v>96.15384615384616</c:v>
                </c:pt>
                <c:pt idx="20">
                  <c:v>96.05263157894737</c:v>
                </c:pt>
                <c:pt idx="21">
                  <c:v>95.454545454545453</c:v>
                </c:pt>
                <c:pt idx="22">
                  <c:v>95</c:v>
                </c:pt>
                <c:pt idx="23">
                  <c:v>94</c:v>
                </c:pt>
                <c:pt idx="24">
                  <c:v>86.538461538461547</c:v>
                </c:pt>
                <c:pt idx="27">
                  <c:v>92.815674759826237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98.630136986301366</c:v>
                </c:pt>
                <c:pt idx="36">
                  <c:v>98.461538461538453</c:v>
                </c:pt>
                <c:pt idx="37">
                  <c:v>98.230088495575217</c:v>
                </c:pt>
                <c:pt idx="38">
                  <c:v>97.959183673469383</c:v>
                </c:pt>
                <c:pt idx="39">
                  <c:v>97.297297297297291</c:v>
                </c:pt>
                <c:pt idx="40">
                  <c:v>96</c:v>
                </c:pt>
                <c:pt idx="41">
                  <c:v>93.75</c:v>
                </c:pt>
                <c:pt idx="42">
                  <c:v>90.588235294117638</c:v>
                </c:pt>
                <c:pt idx="43">
                  <c:v>89.285714285714278</c:v>
                </c:pt>
                <c:pt idx="44">
                  <c:v>84.705882352941174</c:v>
                </c:pt>
                <c:pt idx="45">
                  <c:v>66.666666666666657</c:v>
                </c:pt>
                <c:pt idx="46">
                  <c:v>51.92307692307692</c:v>
                </c:pt>
                <c:pt idx="47">
                  <c:v>96.014980782270726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98.913043478260875</c:v>
                </c:pt>
                <c:pt idx="57">
                  <c:v>98.888888888888886</c:v>
                </c:pt>
                <c:pt idx="58">
                  <c:v>98.882681564245814</c:v>
                </c:pt>
                <c:pt idx="59">
                  <c:v>98.80952380952381</c:v>
                </c:pt>
                <c:pt idx="60">
                  <c:v>98.275862068965523</c:v>
                </c:pt>
                <c:pt idx="61">
                  <c:v>97.333333333333329</c:v>
                </c:pt>
                <c:pt idx="62">
                  <c:v>96.396396396396398</c:v>
                </c:pt>
                <c:pt idx="63">
                  <c:v>94.915254237288138</c:v>
                </c:pt>
                <c:pt idx="64">
                  <c:v>89.795918367346943</c:v>
                </c:pt>
                <c:pt idx="65">
                  <c:v>80.645161290322577</c:v>
                </c:pt>
                <c:pt idx="66">
                  <c:v>71.428571428571431</c:v>
                </c:pt>
                <c:pt idx="67">
                  <c:v>96.951415686622056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99.173553719008268</c:v>
                </c:pt>
                <c:pt idx="74">
                  <c:v>98.734177215189874</c:v>
                </c:pt>
                <c:pt idx="75">
                  <c:v>98.333333333333343</c:v>
                </c:pt>
                <c:pt idx="76">
                  <c:v>97.826086956521749</c:v>
                </c:pt>
                <c:pt idx="77">
                  <c:v>96.202531645569621</c:v>
                </c:pt>
                <c:pt idx="78">
                  <c:v>95.238095238095241</c:v>
                </c:pt>
                <c:pt idx="79">
                  <c:v>94.736842105263165</c:v>
                </c:pt>
                <c:pt idx="80">
                  <c:v>94.186046511627907</c:v>
                </c:pt>
                <c:pt idx="81">
                  <c:v>90.789473684210535</c:v>
                </c:pt>
                <c:pt idx="82">
                  <c:v>89.051094890510953</c:v>
                </c:pt>
                <c:pt idx="85">
                  <c:v>94.872602710588737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99.595141700404866</c:v>
                </c:pt>
                <c:pt idx="92">
                  <c:v>99.196787148594382</c:v>
                </c:pt>
                <c:pt idx="93">
                  <c:v>98.876404494382029</c:v>
                </c:pt>
                <c:pt idx="94">
                  <c:v>98.648648648648646</c:v>
                </c:pt>
                <c:pt idx="95">
                  <c:v>98.561151079136692</c:v>
                </c:pt>
                <c:pt idx="96">
                  <c:v>98.181818181818173</c:v>
                </c:pt>
                <c:pt idx="97">
                  <c:v>97.787610619469021</c:v>
                </c:pt>
                <c:pt idx="98">
                  <c:v>97.5</c:v>
                </c:pt>
                <c:pt idx="99">
                  <c:v>97.457627118644069</c:v>
                </c:pt>
                <c:pt idx="100">
                  <c:v>97.41935483870968</c:v>
                </c:pt>
                <c:pt idx="101">
                  <c:v>97.005988023952099</c:v>
                </c:pt>
                <c:pt idx="102">
                  <c:v>96.969696969696969</c:v>
                </c:pt>
                <c:pt idx="103">
                  <c:v>95.833333333333329</c:v>
                </c:pt>
                <c:pt idx="104">
                  <c:v>95.333333333333343</c:v>
                </c:pt>
                <c:pt idx="105">
                  <c:v>94.444444444444443</c:v>
                </c:pt>
                <c:pt idx="106">
                  <c:v>94.174757281553397</c:v>
                </c:pt>
                <c:pt idx="107">
                  <c:v>93.534482758620697</c:v>
                </c:pt>
                <c:pt idx="108">
                  <c:v>91.111111111111114</c:v>
                </c:pt>
                <c:pt idx="109">
                  <c:v>89.473684210526315</c:v>
                </c:pt>
                <c:pt idx="110">
                  <c:v>89.256198347107443</c:v>
                </c:pt>
                <c:pt idx="111">
                  <c:v>88.235294117647058</c:v>
                </c:pt>
                <c:pt idx="112">
                  <c:v>87.671232876712338</c:v>
                </c:pt>
                <c:pt idx="113">
                  <c:v>86.567164179104481</c:v>
                </c:pt>
                <c:pt idx="114">
                  <c:v>86.31578947368422</c:v>
                </c:pt>
                <c:pt idx="115">
                  <c:v>77.027027027027032</c:v>
                </c:pt>
                <c:pt idx="116">
                  <c:v>95.522192028985501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94.25</c:v>
                </c:pt>
                <c:pt idx="123">
                  <c:v>91.666666666666657</c:v>
                </c:pt>
                <c:pt idx="124">
                  <c:v>78.260869565217391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ср.% по городу</c:v>
          </c:tx>
          <c:spPr>
            <a:ln w="31750" cap="rnd">
              <a:solidFill>
                <a:srgbClr val="F8EE1C"/>
              </a:solidFill>
              <a:round/>
            </a:ln>
            <a:effectLst/>
          </c:spPr>
          <c:marker>
            <c:symbol val="none"/>
          </c:marker>
          <c:cat>
            <c:strRef>
              <c:f>'ЧГ-4 диаграмма'!$B$6:$B$132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МБОУ Лицей № 28</c:v>
                </c:pt>
                <c:pt idx="4">
                  <c:v>МБОУ Прогимназия  № 131</c:v>
                </c:pt>
                <c:pt idx="5">
                  <c:v>МБОУ СШ  № 12</c:v>
                </c:pt>
                <c:pt idx="6">
                  <c:v>МБОУ СШ № 19</c:v>
                </c:pt>
                <c:pt idx="7">
                  <c:v>МБОУ СШ № 86 </c:v>
                </c:pt>
                <c:pt idx="8">
                  <c:v>МБОУ Гимназия № 8</c:v>
                </c:pt>
                <c:pt idx="9">
                  <c:v>МАОУ Гимназия №  9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МБОУ СШ № 81</c:v>
                </c:pt>
                <c:pt idx="14">
                  <c:v>МАОУ Лицей № 6 «Перспектива»</c:v>
                </c:pt>
                <c:pt idx="15">
                  <c:v>МАОУ Гимназия № 10</c:v>
                </c:pt>
                <c:pt idx="16">
                  <c:v>МБОУ СШ № 46</c:v>
                </c:pt>
                <c:pt idx="17">
                  <c:v>МБОУ СШ № 49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135</c:v>
                </c:pt>
                <c:pt idx="21">
                  <c:v>МАОУ Лицей № 11</c:v>
                </c:pt>
                <c:pt idx="22">
                  <c:v>МБОУ СШ № 8 "Созидание"</c:v>
                </c:pt>
                <c:pt idx="23">
                  <c:v>МАОУ Гимназия № 6</c:v>
                </c:pt>
                <c:pt idx="24">
                  <c:v>МАОУ СШ № 55</c:v>
                </c:pt>
                <c:pt idx="25">
                  <c:v>МБОУ НШ-ДС № 37</c:v>
                </c:pt>
                <c:pt idx="26">
                  <c:v>МБОУ СШ № 80</c:v>
                </c:pt>
                <c:pt idx="27">
                  <c:v>ЛЕНИНСКИЙ РАЙОН</c:v>
                </c:pt>
                <c:pt idx="28">
                  <c:v>МАОУ Гимназия № 11</c:v>
                </c:pt>
                <c:pt idx="29">
                  <c:v>МАОУ СШ № 148</c:v>
                </c:pt>
                <c:pt idx="30">
                  <c:v>МБОУ Гимназия № 7</c:v>
                </c:pt>
                <c:pt idx="31">
                  <c:v>МБОУ Лицей № 3</c:v>
                </c:pt>
                <c:pt idx="32">
                  <c:v>МБОУ СШ № 31</c:v>
                </c:pt>
                <c:pt idx="33">
                  <c:v>МБОУ СШ № 50</c:v>
                </c:pt>
                <c:pt idx="34">
                  <c:v>МБОУ СШ № 94</c:v>
                </c:pt>
                <c:pt idx="35">
                  <c:v>МБОУ СШ № 88</c:v>
                </c:pt>
                <c:pt idx="36">
                  <c:v>МБОУ СШ № 47</c:v>
                </c:pt>
                <c:pt idx="37">
                  <c:v>МБОУ СШ № 65</c:v>
                </c:pt>
                <c:pt idx="38">
                  <c:v>МБОУ СШ № 64</c:v>
                </c:pt>
                <c:pt idx="39">
                  <c:v>МБОУ СШ № 89</c:v>
                </c:pt>
                <c:pt idx="40">
                  <c:v>МАОУ Лицей № 12</c:v>
                </c:pt>
                <c:pt idx="41">
                  <c:v>МАОУ Гимназия № 15</c:v>
                </c:pt>
                <c:pt idx="42">
                  <c:v>МБОУ СШ № 44</c:v>
                </c:pt>
                <c:pt idx="43">
                  <c:v>МБОУ СШ № 16</c:v>
                </c:pt>
                <c:pt idx="44">
                  <c:v>МБОУ СШ № 53</c:v>
                </c:pt>
                <c:pt idx="45">
                  <c:v>МБОУ СШ № 79</c:v>
                </c:pt>
                <c:pt idx="46">
                  <c:v>МБОУ СШ № 13</c:v>
                </c:pt>
                <c:pt idx="47">
                  <c:v>ОКТЯБРЬСКИЙ РАЙОН</c:v>
                </c:pt>
                <c:pt idx="48">
                  <c:v>МАОУ Гимназия № 3</c:v>
                </c:pt>
                <c:pt idx="49">
                  <c:v>МБОУ Лицей № 8</c:v>
                </c:pt>
                <c:pt idx="50">
                  <c:v>МБОУ СШ № 133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82</c:v>
                </c:pt>
                <c:pt idx="54">
                  <c:v>МБОУ СШ № 99</c:v>
                </c:pt>
                <c:pt idx="55">
                  <c:v>МБОУ Школа-интернат № 1</c:v>
                </c:pt>
                <c:pt idx="56">
                  <c:v>МАОУ Гимназия № 13 "Академ"</c:v>
                </c:pt>
                <c:pt idx="57">
                  <c:v>МБОУ СШ № 95</c:v>
                </c:pt>
                <c:pt idx="58">
                  <c:v>МАОУ «КУГ № 1 – Универс»</c:v>
                </c:pt>
                <c:pt idx="59">
                  <c:v>МБОУ СШ № 72 </c:v>
                </c:pt>
                <c:pt idx="60">
                  <c:v>МБОУ СШ № 3</c:v>
                </c:pt>
                <c:pt idx="61">
                  <c:v>МБОУ Лицей № 10</c:v>
                </c:pt>
                <c:pt idx="62">
                  <c:v>МАОУ Лицей № 1</c:v>
                </c:pt>
                <c:pt idx="63">
                  <c:v>МБОУ СШ № 39</c:v>
                </c:pt>
                <c:pt idx="64">
                  <c:v>МБОУ СШ № 21</c:v>
                </c:pt>
                <c:pt idx="65">
                  <c:v>МБОУ СШ № 84</c:v>
                </c:pt>
                <c:pt idx="66">
                  <c:v>МБОУ СШ № 73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42</c:v>
                </c:pt>
                <c:pt idx="71">
                  <c:v>МБОУ СШ № 6</c:v>
                </c:pt>
                <c:pt idx="72">
                  <c:v>МБОУ СШ № 92</c:v>
                </c:pt>
                <c:pt idx="73">
                  <c:v>МБОУ СШ № 76</c:v>
                </c:pt>
                <c:pt idx="74">
                  <c:v>МБОУ СШ № 62</c:v>
                </c:pt>
                <c:pt idx="75">
                  <c:v>МБОУ СШ № 34</c:v>
                </c:pt>
                <c:pt idx="76">
                  <c:v>МБОУ СШ № 78</c:v>
                </c:pt>
                <c:pt idx="77">
                  <c:v>МАОУ СШ № 23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МБОУ СШ № 93</c:v>
                </c:pt>
                <c:pt idx="81">
                  <c:v>МБОУ СШ № 17</c:v>
                </c:pt>
                <c:pt idx="82">
                  <c:v>МБОУ СШ № 45</c:v>
                </c:pt>
                <c:pt idx="83">
                  <c:v>МБОУ НШ-ДС № 165</c:v>
                </c:pt>
                <c:pt idx="84">
                  <c:v>МБОУ ОШ № 25</c:v>
                </c:pt>
                <c:pt idx="85">
                  <c:v>СОВЕТСКИЙ РАЙОН</c:v>
                </c:pt>
                <c:pt idx="86">
                  <c:v>МБОУ СШ № 115</c:v>
                </c:pt>
                <c:pt idx="87">
                  <c:v>МБОУ СШ № 141</c:v>
                </c:pt>
                <c:pt idx="88">
                  <c:v>МБОУ СШ № 154</c:v>
                </c:pt>
                <c:pt idx="89">
                  <c:v>МБОУ СШ № 18</c:v>
                </c:pt>
                <c:pt idx="90">
                  <c:v>МБОУ СШ № 5</c:v>
                </c:pt>
                <c:pt idx="91">
                  <c:v>МАОУ СШ № 149</c:v>
                </c:pt>
                <c:pt idx="92">
                  <c:v>МБОУ СШ № 144</c:v>
                </c:pt>
                <c:pt idx="93">
                  <c:v>МБОУ СШ № 98</c:v>
                </c:pt>
                <c:pt idx="94">
                  <c:v>МБОУ СШ № 121</c:v>
                </c:pt>
                <c:pt idx="95">
                  <c:v>МБОУ СШ № 134</c:v>
                </c:pt>
                <c:pt idx="96">
                  <c:v>МБОУ СШ № 56</c:v>
                </c:pt>
                <c:pt idx="97">
                  <c:v>МАОУ СШ № 150</c:v>
                </c:pt>
                <c:pt idx="98">
                  <c:v>МБОУ СШ № 7</c:v>
                </c:pt>
                <c:pt idx="99">
                  <c:v>МАОУ СШ № 152</c:v>
                </c:pt>
                <c:pt idx="100">
                  <c:v>МАОУ СШ № 145</c:v>
                </c:pt>
                <c:pt idx="101">
                  <c:v>МАОУ СШ № 151</c:v>
                </c:pt>
                <c:pt idx="102">
                  <c:v>МБОУ СШ № 139</c:v>
                </c:pt>
                <c:pt idx="103">
                  <c:v>МБОУ СШ № 66</c:v>
                </c:pt>
                <c:pt idx="104">
                  <c:v>МБОУ СШ № 24</c:v>
                </c:pt>
                <c:pt idx="105">
                  <c:v>МБОУ СШ № 22</c:v>
                </c:pt>
                <c:pt idx="106">
                  <c:v>МБОУ СШ № 1</c:v>
                </c:pt>
                <c:pt idx="107">
                  <c:v>МАОУ СШ № 143</c:v>
                </c:pt>
                <c:pt idx="108">
                  <c:v>МБОУ СШ № 91</c:v>
                </c:pt>
                <c:pt idx="109">
                  <c:v>МБОУ СШ № 108</c:v>
                </c:pt>
                <c:pt idx="110">
                  <c:v>МБОУ СШ № 147</c:v>
                </c:pt>
                <c:pt idx="111">
                  <c:v>МБОУ СШ № 69</c:v>
                </c:pt>
                <c:pt idx="112">
                  <c:v>МБОУ СШ № 70</c:v>
                </c:pt>
                <c:pt idx="113">
                  <c:v>МБОУ СШ № 129</c:v>
                </c:pt>
                <c:pt idx="114">
                  <c:v>МБОУ СШ № 85</c:v>
                </c:pt>
                <c:pt idx="115">
                  <c:v>МБОУ СШ № 2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 Гимназия № 16</c:v>
                </c:pt>
                <c:pt idx="119">
                  <c:v>МБОУ Лицей № 2</c:v>
                </c:pt>
                <c:pt idx="120">
                  <c:v>МБОУ СШ № 10 </c:v>
                </c:pt>
                <c:pt idx="121">
                  <c:v>МБОУ СШ № 4</c:v>
                </c:pt>
                <c:pt idx="122">
                  <c:v>МАОУ СШ "Комплекс Покровский"</c:v>
                </c:pt>
                <c:pt idx="123">
                  <c:v>МБОУ СШ № 51</c:v>
                </c:pt>
                <c:pt idx="124">
                  <c:v>МБОУ СШ № 27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'ЧГ-4 диаграмма'!$I$6:$I$132</c:f>
              <c:numCache>
                <c:formatCode>0,00</c:formatCode>
                <c:ptCount val="127"/>
                <c:pt idx="0" formatCode="Основной">
                  <c:v>96.86</c:v>
                </c:pt>
                <c:pt idx="1">
                  <c:v>96.86</c:v>
                </c:pt>
                <c:pt idx="2" formatCode="Основной">
                  <c:v>96.86</c:v>
                </c:pt>
                <c:pt idx="3" formatCode="Основной">
                  <c:v>96.86</c:v>
                </c:pt>
                <c:pt idx="4" formatCode="Основной">
                  <c:v>96.86</c:v>
                </c:pt>
                <c:pt idx="5" formatCode="Основной">
                  <c:v>96.86</c:v>
                </c:pt>
                <c:pt idx="6" formatCode="Основной">
                  <c:v>96.86</c:v>
                </c:pt>
                <c:pt idx="7" formatCode="Основной">
                  <c:v>96.86</c:v>
                </c:pt>
                <c:pt idx="8" formatCode="Основной">
                  <c:v>96.86</c:v>
                </c:pt>
                <c:pt idx="9" formatCode="Основной">
                  <c:v>96.86</c:v>
                </c:pt>
                <c:pt idx="10" formatCode="Основной">
                  <c:v>96.86</c:v>
                </c:pt>
                <c:pt idx="11">
                  <c:v>96.86</c:v>
                </c:pt>
                <c:pt idx="12" formatCode="Основной">
                  <c:v>96.86</c:v>
                </c:pt>
                <c:pt idx="13" formatCode="Основной">
                  <c:v>96.86</c:v>
                </c:pt>
                <c:pt idx="14" formatCode="Основной">
                  <c:v>96.86</c:v>
                </c:pt>
                <c:pt idx="15" formatCode="Основной">
                  <c:v>96.86</c:v>
                </c:pt>
                <c:pt idx="16" formatCode="Основной">
                  <c:v>96.86</c:v>
                </c:pt>
                <c:pt idx="17" formatCode="Основной">
                  <c:v>96.86</c:v>
                </c:pt>
                <c:pt idx="18" formatCode="Основной">
                  <c:v>96.86</c:v>
                </c:pt>
                <c:pt idx="19" formatCode="Основной">
                  <c:v>96.86</c:v>
                </c:pt>
                <c:pt idx="20" formatCode="Основной">
                  <c:v>96.86</c:v>
                </c:pt>
                <c:pt idx="21" formatCode="Основной">
                  <c:v>96.86</c:v>
                </c:pt>
                <c:pt idx="22" formatCode="Основной">
                  <c:v>96.86</c:v>
                </c:pt>
                <c:pt idx="23" formatCode="Основной">
                  <c:v>96.86</c:v>
                </c:pt>
                <c:pt idx="24" formatCode="Основной">
                  <c:v>96.86</c:v>
                </c:pt>
                <c:pt idx="25" formatCode="Основной">
                  <c:v>96.86</c:v>
                </c:pt>
                <c:pt idx="26" formatCode="Основной">
                  <c:v>96.86</c:v>
                </c:pt>
                <c:pt idx="27">
                  <c:v>96.86</c:v>
                </c:pt>
                <c:pt idx="28" formatCode="Основной">
                  <c:v>96.86</c:v>
                </c:pt>
                <c:pt idx="29" formatCode="Основной">
                  <c:v>96.86</c:v>
                </c:pt>
                <c:pt idx="30" formatCode="Основной">
                  <c:v>96.86</c:v>
                </c:pt>
                <c:pt idx="31" formatCode="Основной">
                  <c:v>96.86</c:v>
                </c:pt>
                <c:pt idx="32" formatCode="Основной">
                  <c:v>96.86</c:v>
                </c:pt>
                <c:pt idx="33" formatCode="Основной">
                  <c:v>96.86</c:v>
                </c:pt>
                <c:pt idx="34" formatCode="Основной">
                  <c:v>96.86</c:v>
                </c:pt>
                <c:pt idx="35" formatCode="Основной">
                  <c:v>96.86</c:v>
                </c:pt>
                <c:pt idx="36" formatCode="Основной">
                  <c:v>96.86</c:v>
                </c:pt>
                <c:pt idx="37" formatCode="Основной">
                  <c:v>96.86</c:v>
                </c:pt>
                <c:pt idx="38" formatCode="Основной">
                  <c:v>96.86</c:v>
                </c:pt>
                <c:pt idx="39" formatCode="Основной">
                  <c:v>96.86</c:v>
                </c:pt>
                <c:pt idx="40" formatCode="Основной">
                  <c:v>96.86</c:v>
                </c:pt>
                <c:pt idx="41" formatCode="Основной">
                  <c:v>96.86</c:v>
                </c:pt>
                <c:pt idx="42" formatCode="Основной">
                  <c:v>96.86</c:v>
                </c:pt>
                <c:pt idx="43" formatCode="Основной">
                  <c:v>96.86</c:v>
                </c:pt>
                <c:pt idx="44" formatCode="Основной">
                  <c:v>96.86</c:v>
                </c:pt>
                <c:pt idx="45" formatCode="Основной">
                  <c:v>96.86</c:v>
                </c:pt>
                <c:pt idx="46" formatCode="Основной">
                  <c:v>96.86</c:v>
                </c:pt>
                <c:pt idx="47">
                  <c:v>96.86</c:v>
                </c:pt>
                <c:pt idx="48" formatCode="Основной">
                  <c:v>96.86</c:v>
                </c:pt>
                <c:pt idx="49" formatCode="Основной">
                  <c:v>96.86</c:v>
                </c:pt>
                <c:pt idx="50" formatCode="Основной">
                  <c:v>96.86</c:v>
                </c:pt>
                <c:pt idx="51" formatCode="Основной">
                  <c:v>96.86</c:v>
                </c:pt>
                <c:pt idx="52" formatCode="Основной">
                  <c:v>96.86</c:v>
                </c:pt>
                <c:pt idx="53" formatCode="Основной">
                  <c:v>96.86</c:v>
                </c:pt>
                <c:pt idx="54" formatCode="Основной">
                  <c:v>96.86</c:v>
                </c:pt>
                <c:pt idx="55" formatCode="Основной">
                  <c:v>96.86</c:v>
                </c:pt>
                <c:pt idx="56" formatCode="Основной">
                  <c:v>96.86</c:v>
                </c:pt>
                <c:pt idx="57" formatCode="Основной">
                  <c:v>96.86</c:v>
                </c:pt>
                <c:pt idx="58" formatCode="Основной">
                  <c:v>96.86</c:v>
                </c:pt>
                <c:pt idx="59" formatCode="Основной">
                  <c:v>96.86</c:v>
                </c:pt>
                <c:pt idx="60" formatCode="Основной">
                  <c:v>96.86</c:v>
                </c:pt>
                <c:pt idx="61" formatCode="Основной">
                  <c:v>96.86</c:v>
                </c:pt>
                <c:pt idx="62" formatCode="Основной">
                  <c:v>96.86</c:v>
                </c:pt>
                <c:pt idx="63" formatCode="Основной">
                  <c:v>96.86</c:v>
                </c:pt>
                <c:pt idx="64" formatCode="Основной">
                  <c:v>96.86</c:v>
                </c:pt>
                <c:pt idx="65" formatCode="Основной">
                  <c:v>96.86</c:v>
                </c:pt>
                <c:pt idx="66" formatCode="Основной">
                  <c:v>96.86</c:v>
                </c:pt>
                <c:pt idx="67">
                  <c:v>96.86</c:v>
                </c:pt>
                <c:pt idx="68" formatCode="Основной">
                  <c:v>96.86</c:v>
                </c:pt>
                <c:pt idx="69" formatCode="Основной">
                  <c:v>96.86</c:v>
                </c:pt>
                <c:pt idx="70" formatCode="Основной">
                  <c:v>96.86</c:v>
                </c:pt>
                <c:pt idx="71" formatCode="Основной">
                  <c:v>96.86</c:v>
                </c:pt>
                <c:pt idx="72" formatCode="Основной">
                  <c:v>96.86</c:v>
                </c:pt>
                <c:pt idx="73" formatCode="Основной">
                  <c:v>96.86</c:v>
                </c:pt>
                <c:pt idx="74" formatCode="Основной">
                  <c:v>96.86</c:v>
                </c:pt>
                <c:pt idx="75" formatCode="Основной">
                  <c:v>96.86</c:v>
                </c:pt>
                <c:pt idx="76" formatCode="Основной">
                  <c:v>96.86</c:v>
                </c:pt>
                <c:pt idx="77" formatCode="Основной">
                  <c:v>96.86</c:v>
                </c:pt>
                <c:pt idx="78" formatCode="Основной">
                  <c:v>96.86</c:v>
                </c:pt>
                <c:pt idx="79" formatCode="Основной">
                  <c:v>96.86</c:v>
                </c:pt>
                <c:pt idx="80" formatCode="Основной">
                  <c:v>96.86</c:v>
                </c:pt>
                <c:pt idx="81" formatCode="Основной">
                  <c:v>96.86</c:v>
                </c:pt>
                <c:pt idx="82" formatCode="Основной">
                  <c:v>96.86</c:v>
                </c:pt>
                <c:pt idx="83" formatCode="Основной">
                  <c:v>96.86</c:v>
                </c:pt>
                <c:pt idx="84" formatCode="Основной">
                  <c:v>96.86</c:v>
                </c:pt>
                <c:pt idx="85">
                  <c:v>96.86</c:v>
                </c:pt>
                <c:pt idx="86" formatCode="Основной">
                  <c:v>96.86</c:v>
                </c:pt>
                <c:pt idx="87" formatCode="Основной">
                  <c:v>96.86</c:v>
                </c:pt>
                <c:pt idx="88" formatCode="Основной">
                  <c:v>96.86</c:v>
                </c:pt>
                <c:pt idx="89" formatCode="Основной">
                  <c:v>96.86</c:v>
                </c:pt>
                <c:pt idx="90" formatCode="Основной">
                  <c:v>96.86</c:v>
                </c:pt>
                <c:pt idx="91" formatCode="Основной">
                  <c:v>96.86</c:v>
                </c:pt>
                <c:pt idx="92" formatCode="Основной">
                  <c:v>96.86</c:v>
                </c:pt>
                <c:pt idx="93" formatCode="Основной">
                  <c:v>96.86</c:v>
                </c:pt>
                <c:pt idx="94" formatCode="Основной">
                  <c:v>96.86</c:v>
                </c:pt>
                <c:pt idx="95" formatCode="Основной">
                  <c:v>96.86</c:v>
                </c:pt>
                <c:pt idx="96" formatCode="Основной">
                  <c:v>96.86</c:v>
                </c:pt>
                <c:pt idx="97" formatCode="Основной">
                  <c:v>96.86</c:v>
                </c:pt>
                <c:pt idx="98" formatCode="Основной">
                  <c:v>96.86</c:v>
                </c:pt>
                <c:pt idx="99" formatCode="Основной">
                  <c:v>96.86</c:v>
                </c:pt>
                <c:pt idx="100" formatCode="Основной">
                  <c:v>96.86</c:v>
                </c:pt>
                <c:pt idx="101" formatCode="Основной">
                  <c:v>96.86</c:v>
                </c:pt>
                <c:pt idx="102" formatCode="Основной">
                  <c:v>96.86</c:v>
                </c:pt>
                <c:pt idx="103" formatCode="Основной">
                  <c:v>96.86</c:v>
                </c:pt>
                <c:pt idx="104" formatCode="Основной">
                  <c:v>96.86</c:v>
                </c:pt>
                <c:pt idx="105" formatCode="Основной">
                  <c:v>96.86</c:v>
                </c:pt>
                <c:pt idx="106" formatCode="Основной">
                  <c:v>96.86</c:v>
                </c:pt>
                <c:pt idx="107" formatCode="Основной">
                  <c:v>96.86</c:v>
                </c:pt>
                <c:pt idx="108" formatCode="Основной">
                  <c:v>96.86</c:v>
                </c:pt>
                <c:pt idx="109" formatCode="Основной">
                  <c:v>96.86</c:v>
                </c:pt>
                <c:pt idx="110" formatCode="Основной">
                  <c:v>96.86</c:v>
                </c:pt>
                <c:pt idx="111" formatCode="Основной">
                  <c:v>96.86</c:v>
                </c:pt>
                <c:pt idx="112" formatCode="Основной">
                  <c:v>96.86</c:v>
                </c:pt>
                <c:pt idx="113" formatCode="Основной">
                  <c:v>96.86</c:v>
                </c:pt>
                <c:pt idx="114" formatCode="Основной">
                  <c:v>96.86</c:v>
                </c:pt>
                <c:pt idx="115" formatCode="Основной">
                  <c:v>96.86</c:v>
                </c:pt>
                <c:pt idx="116">
                  <c:v>96.86</c:v>
                </c:pt>
                <c:pt idx="117" formatCode="Основной">
                  <c:v>96.86</c:v>
                </c:pt>
                <c:pt idx="118" formatCode="Основной">
                  <c:v>96.86</c:v>
                </c:pt>
                <c:pt idx="119" formatCode="Основной">
                  <c:v>96.86</c:v>
                </c:pt>
                <c:pt idx="120" formatCode="Основной">
                  <c:v>96.86</c:v>
                </c:pt>
                <c:pt idx="121" formatCode="Основной">
                  <c:v>96.86</c:v>
                </c:pt>
                <c:pt idx="122" formatCode="Основной">
                  <c:v>96.86</c:v>
                </c:pt>
                <c:pt idx="123" formatCode="Основной">
                  <c:v>96.86</c:v>
                </c:pt>
                <c:pt idx="124" formatCode="Основной">
                  <c:v>96.86</c:v>
                </c:pt>
                <c:pt idx="125" formatCode="Основной">
                  <c:v>96.86</c:v>
                </c:pt>
                <c:pt idx="126" formatCode="Основной">
                  <c:v>96.86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3"/>
          <c:tx>
            <c:v>2018 % выполнения ОУ</c:v>
          </c:tx>
          <c:spPr>
            <a:ln w="25400" cap="rnd">
              <a:solidFill>
                <a:srgbClr val="F59405"/>
              </a:solidFill>
              <a:round/>
            </a:ln>
            <a:effectLst/>
          </c:spPr>
          <c:marker>
            <c:symbol val="none"/>
          </c:marker>
          <c:cat>
            <c:strRef>
              <c:f>'ЧГ-4 диаграмма'!$B$6:$B$132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МБОУ Лицей № 28</c:v>
                </c:pt>
                <c:pt idx="4">
                  <c:v>МБОУ Прогимназия  № 131</c:v>
                </c:pt>
                <c:pt idx="5">
                  <c:v>МБОУ СШ  № 12</c:v>
                </c:pt>
                <c:pt idx="6">
                  <c:v>МБОУ СШ № 19</c:v>
                </c:pt>
                <c:pt idx="7">
                  <c:v>МБОУ СШ № 86 </c:v>
                </c:pt>
                <c:pt idx="8">
                  <c:v>МБОУ Гимназия № 8</c:v>
                </c:pt>
                <c:pt idx="9">
                  <c:v>МАОУ Гимназия №  9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МБОУ СШ № 81</c:v>
                </c:pt>
                <c:pt idx="14">
                  <c:v>МАОУ Лицей № 6 «Перспектива»</c:v>
                </c:pt>
                <c:pt idx="15">
                  <c:v>МАОУ Гимназия № 10</c:v>
                </c:pt>
                <c:pt idx="16">
                  <c:v>МБОУ СШ № 46</c:v>
                </c:pt>
                <c:pt idx="17">
                  <c:v>МБОУ СШ № 49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135</c:v>
                </c:pt>
                <c:pt idx="21">
                  <c:v>МАОУ Лицей № 11</c:v>
                </c:pt>
                <c:pt idx="22">
                  <c:v>МБОУ СШ № 8 "Созидание"</c:v>
                </c:pt>
                <c:pt idx="23">
                  <c:v>МАОУ Гимназия № 6</c:v>
                </c:pt>
                <c:pt idx="24">
                  <c:v>МАОУ СШ № 55</c:v>
                </c:pt>
                <c:pt idx="25">
                  <c:v>МБОУ НШ-ДС № 37</c:v>
                </c:pt>
                <c:pt idx="26">
                  <c:v>МБОУ СШ № 80</c:v>
                </c:pt>
                <c:pt idx="27">
                  <c:v>ЛЕНИНСКИЙ РАЙОН</c:v>
                </c:pt>
                <c:pt idx="28">
                  <c:v>МАОУ Гимназия № 11</c:v>
                </c:pt>
                <c:pt idx="29">
                  <c:v>МАОУ СШ № 148</c:v>
                </c:pt>
                <c:pt idx="30">
                  <c:v>МБОУ Гимназия № 7</c:v>
                </c:pt>
                <c:pt idx="31">
                  <c:v>МБОУ Лицей № 3</c:v>
                </c:pt>
                <c:pt idx="32">
                  <c:v>МБОУ СШ № 31</c:v>
                </c:pt>
                <c:pt idx="33">
                  <c:v>МБОУ СШ № 50</c:v>
                </c:pt>
                <c:pt idx="34">
                  <c:v>МБОУ СШ № 94</c:v>
                </c:pt>
                <c:pt idx="35">
                  <c:v>МБОУ СШ № 88</c:v>
                </c:pt>
                <c:pt idx="36">
                  <c:v>МБОУ СШ № 47</c:v>
                </c:pt>
                <c:pt idx="37">
                  <c:v>МБОУ СШ № 65</c:v>
                </c:pt>
                <c:pt idx="38">
                  <c:v>МБОУ СШ № 64</c:v>
                </c:pt>
                <c:pt idx="39">
                  <c:v>МБОУ СШ № 89</c:v>
                </c:pt>
                <c:pt idx="40">
                  <c:v>МАОУ Лицей № 12</c:v>
                </c:pt>
                <c:pt idx="41">
                  <c:v>МАОУ Гимназия № 15</c:v>
                </c:pt>
                <c:pt idx="42">
                  <c:v>МБОУ СШ № 44</c:v>
                </c:pt>
                <c:pt idx="43">
                  <c:v>МБОУ СШ № 16</c:v>
                </c:pt>
                <c:pt idx="44">
                  <c:v>МБОУ СШ № 53</c:v>
                </c:pt>
                <c:pt idx="45">
                  <c:v>МБОУ СШ № 79</c:v>
                </c:pt>
                <c:pt idx="46">
                  <c:v>МБОУ СШ № 13</c:v>
                </c:pt>
                <c:pt idx="47">
                  <c:v>ОКТЯБРЬСКИЙ РАЙОН</c:v>
                </c:pt>
                <c:pt idx="48">
                  <c:v>МАОУ Гимназия № 3</c:v>
                </c:pt>
                <c:pt idx="49">
                  <c:v>МБОУ Лицей № 8</c:v>
                </c:pt>
                <c:pt idx="50">
                  <c:v>МБОУ СШ № 133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82</c:v>
                </c:pt>
                <c:pt idx="54">
                  <c:v>МБОУ СШ № 99</c:v>
                </c:pt>
                <c:pt idx="55">
                  <c:v>МБОУ Школа-интернат № 1</c:v>
                </c:pt>
                <c:pt idx="56">
                  <c:v>МАОУ Гимназия № 13 "Академ"</c:v>
                </c:pt>
                <c:pt idx="57">
                  <c:v>МБОУ СШ № 95</c:v>
                </c:pt>
                <c:pt idx="58">
                  <c:v>МАОУ «КУГ № 1 – Универс»</c:v>
                </c:pt>
                <c:pt idx="59">
                  <c:v>МБОУ СШ № 72 </c:v>
                </c:pt>
                <c:pt idx="60">
                  <c:v>МБОУ СШ № 3</c:v>
                </c:pt>
                <c:pt idx="61">
                  <c:v>МБОУ Лицей № 10</c:v>
                </c:pt>
                <c:pt idx="62">
                  <c:v>МАОУ Лицей № 1</c:v>
                </c:pt>
                <c:pt idx="63">
                  <c:v>МБОУ СШ № 39</c:v>
                </c:pt>
                <c:pt idx="64">
                  <c:v>МБОУ СШ № 21</c:v>
                </c:pt>
                <c:pt idx="65">
                  <c:v>МБОУ СШ № 84</c:v>
                </c:pt>
                <c:pt idx="66">
                  <c:v>МБОУ СШ № 73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42</c:v>
                </c:pt>
                <c:pt idx="71">
                  <c:v>МБОУ СШ № 6</c:v>
                </c:pt>
                <c:pt idx="72">
                  <c:v>МБОУ СШ № 92</c:v>
                </c:pt>
                <c:pt idx="73">
                  <c:v>МБОУ СШ № 76</c:v>
                </c:pt>
                <c:pt idx="74">
                  <c:v>МБОУ СШ № 62</c:v>
                </c:pt>
                <c:pt idx="75">
                  <c:v>МБОУ СШ № 34</c:v>
                </c:pt>
                <c:pt idx="76">
                  <c:v>МБОУ СШ № 78</c:v>
                </c:pt>
                <c:pt idx="77">
                  <c:v>МАОУ СШ № 23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МБОУ СШ № 93</c:v>
                </c:pt>
                <c:pt idx="81">
                  <c:v>МБОУ СШ № 17</c:v>
                </c:pt>
                <c:pt idx="82">
                  <c:v>МБОУ СШ № 45</c:v>
                </c:pt>
                <c:pt idx="83">
                  <c:v>МБОУ НШ-ДС № 165</c:v>
                </c:pt>
                <c:pt idx="84">
                  <c:v>МБОУ ОШ № 25</c:v>
                </c:pt>
                <c:pt idx="85">
                  <c:v>СОВЕТСКИЙ РАЙОН</c:v>
                </c:pt>
                <c:pt idx="86">
                  <c:v>МБОУ СШ № 115</c:v>
                </c:pt>
                <c:pt idx="87">
                  <c:v>МБОУ СШ № 141</c:v>
                </c:pt>
                <c:pt idx="88">
                  <c:v>МБОУ СШ № 154</c:v>
                </c:pt>
                <c:pt idx="89">
                  <c:v>МБОУ СШ № 18</c:v>
                </c:pt>
                <c:pt idx="90">
                  <c:v>МБОУ СШ № 5</c:v>
                </c:pt>
                <c:pt idx="91">
                  <c:v>МАОУ СШ № 149</c:v>
                </c:pt>
                <c:pt idx="92">
                  <c:v>МБОУ СШ № 144</c:v>
                </c:pt>
                <c:pt idx="93">
                  <c:v>МБОУ СШ № 98</c:v>
                </c:pt>
                <c:pt idx="94">
                  <c:v>МБОУ СШ № 121</c:v>
                </c:pt>
                <c:pt idx="95">
                  <c:v>МБОУ СШ № 134</c:v>
                </c:pt>
                <c:pt idx="96">
                  <c:v>МБОУ СШ № 56</c:v>
                </c:pt>
                <c:pt idx="97">
                  <c:v>МАОУ СШ № 150</c:v>
                </c:pt>
                <c:pt idx="98">
                  <c:v>МБОУ СШ № 7</c:v>
                </c:pt>
                <c:pt idx="99">
                  <c:v>МАОУ СШ № 152</c:v>
                </c:pt>
                <c:pt idx="100">
                  <c:v>МАОУ СШ № 145</c:v>
                </c:pt>
                <c:pt idx="101">
                  <c:v>МАОУ СШ № 151</c:v>
                </c:pt>
                <c:pt idx="102">
                  <c:v>МБОУ СШ № 139</c:v>
                </c:pt>
                <c:pt idx="103">
                  <c:v>МБОУ СШ № 66</c:v>
                </c:pt>
                <c:pt idx="104">
                  <c:v>МБОУ СШ № 24</c:v>
                </c:pt>
                <c:pt idx="105">
                  <c:v>МБОУ СШ № 22</c:v>
                </c:pt>
                <c:pt idx="106">
                  <c:v>МБОУ СШ № 1</c:v>
                </c:pt>
                <c:pt idx="107">
                  <c:v>МАОУ СШ № 143</c:v>
                </c:pt>
                <c:pt idx="108">
                  <c:v>МБОУ СШ № 91</c:v>
                </c:pt>
                <c:pt idx="109">
                  <c:v>МБОУ СШ № 108</c:v>
                </c:pt>
                <c:pt idx="110">
                  <c:v>МБОУ СШ № 147</c:v>
                </c:pt>
                <c:pt idx="111">
                  <c:v>МБОУ СШ № 69</c:v>
                </c:pt>
                <c:pt idx="112">
                  <c:v>МБОУ СШ № 70</c:v>
                </c:pt>
                <c:pt idx="113">
                  <c:v>МБОУ СШ № 129</c:v>
                </c:pt>
                <c:pt idx="114">
                  <c:v>МБОУ СШ № 85</c:v>
                </c:pt>
                <c:pt idx="115">
                  <c:v>МБОУ СШ № 2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 Гимназия № 16</c:v>
                </c:pt>
                <c:pt idx="119">
                  <c:v>МБОУ Лицей № 2</c:v>
                </c:pt>
                <c:pt idx="120">
                  <c:v>МБОУ СШ № 10 </c:v>
                </c:pt>
                <c:pt idx="121">
                  <c:v>МБОУ СШ № 4</c:v>
                </c:pt>
                <c:pt idx="122">
                  <c:v>МАОУ СШ "Комплекс Покровский"</c:v>
                </c:pt>
                <c:pt idx="123">
                  <c:v>МБОУ СШ № 51</c:v>
                </c:pt>
                <c:pt idx="124">
                  <c:v>МБОУ СШ № 27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'ЧГ-4 диаграмма'!$H$6:$H$132</c:f>
              <c:numCache>
                <c:formatCode>0,00</c:formatCode>
                <c:ptCount val="127"/>
                <c:pt idx="0">
                  <c:v>97.402000000000001</c:v>
                </c:pt>
                <c:pt idx="1">
                  <c:v>98.536555555555566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98.989000000000004</c:v>
                </c:pt>
                <c:pt idx="7">
                  <c:v>100</c:v>
                </c:pt>
                <c:pt idx="8">
                  <c:v>100</c:v>
                </c:pt>
                <c:pt idx="9">
                  <c:v>93.793000000000006</c:v>
                </c:pt>
                <c:pt idx="10">
                  <c:v>94.046999999999997</c:v>
                </c:pt>
                <c:pt idx="11">
                  <c:v>98.144615384615392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98.75</c:v>
                </c:pt>
                <c:pt idx="17">
                  <c:v>96.427999999999997</c:v>
                </c:pt>
                <c:pt idx="18">
                  <c:v>100</c:v>
                </c:pt>
                <c:pt idx="19">
                  <c:v>98</c:v>
                </c:pt>
                <c:pt idx="20">
                  <c:v>86.274000000000001</c:v>
                </c:pt>
                <c:pt idx="21">
                  <c:v>100</c:v>
                </c:pt>
                <c:pt idx="22">
                  <c:v>97.727000000000004</c:v>
                </c:pt>
                <c:pt idx="23">
                  <c:v>100</c:v>
                </c:pt>
                <c:pt idx="24">
                  <c:v>98.700999999999993</c:v>
                </c:pt>
                <c:pt idx="27">
                  <c:v>95.389555555555546</c:v>
                </c:pt>
                <c:pt idx="28">
                  <c:v>98.076999999999998</c:v>
                </c:pt>
                <c:pt idx="29">
                  <c:v>100</c:v>
                </c:pt>
                <c:pt idx="30">
                  <c:v>91.953999999999994</c:v>
                </c:pt>
                <c:pt idx="31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98.590999999999994</c:v>
                </c:pt>
                <c:pt idx="36">
                  <c:v>89.795000000000002</c:v>
                </c:pt>
                <c:pt idx="37">
                  <c:v>91.427999999999997</c:v>
                </c:pt>
                <c:pt idx="38">
                  <c:v>100</c:v>
                </c:pt>
                <c:pt idx="39">
                  <c:v>100</c:v>
                </c:pt>
                <c:pt idx="40">
                  <c:v>96.841999999999999</c:v>
                </c:pt>
                <c:pt idx="41">
                  <c:v>93.203999999999994</c:v>
                </c:pt>
                <c:pt idx="42">
                  <c:v>82.257999999999996</c:v>
                </c:pt>
                <c:pt idx="43">
                  <c:v>100</c:v>
                </c:pt>
                <c:pt idx="44">
                  <c:v>96.923000000000002</c:v>
                </c:pt>
                <c:pt idx="45">
                  <c:v>91.665999999999997</c:v>
                </c:pt>
                <c:pt idx="46">
                  <c:v>86.274000000000001</c:v>
                </c:pt>
                <c:pt idx="47">
                  <c:v>96.241105263157905</c:v>
                </c:pt>
                <c:pt idx="48">
                  <c:v>100</c:v>
                </c:pt>
                <c:pt idx="49">
                  <c:v>100</c:v>
                </c:pt>
                <c:pt idx="50">
                  <c:v>96.552000000000007</c:v>
                </c:pt>
                <c:pt idx="51">
                  <c:v>96</c:v>
                </c:pt>
                <c:pt idx="52">
                  <c:v>100</c:v>
                </c:pt>
                <c:pt idx="53">
                  <c:v>100</c:v>
                </c:pt>
                <c:pt idx="54">
                  <c:v>99.046999999999997</c:v>
                </c:pt>
                <c:pt idx="55">
                  <c:v>96.552000000000007</c:v>
                </c:pt>
                <c:pt idx="56">
                  <c:v>97.902000000000001</c:v>
                </c:pt>
                <c:pt idx="57">
                  <c:v>97.5</c:v>
                </c:pt>
                <c:pt idx="58">
                  <c:v>96.129000000000005</c:v>
                </c:pt>
                <c:pt idx="59">
                  <c:v>97.221999999999994</c:v>
                </c:pt>
                <c:pt idx="60">
                  <c:v>96.825000000000003</c:v>
                </c:pt>
                <c:pt idx="61">
                  <c:v>98.765000000000001</c:v>
                </c:pt>
                <c:pt idx="62">
                  <c:v>98.341999999999999</c:v>
                </c:pt>
                <c:pt idx="63">
                  <c:v>100</c:v>
                </c:pt>
                <c:pt idx="64">
                  <c:v>62.744999999999997</c:v>
                </c:pt>
                <c:pt idx="65">
                  <c:v>100</c:v>
                </c:pt>
                <c:pt idx="66">
                  <c:v>95</c:v>
                </c:pt>
                <c:pt idx="67">
                  <c:v>96.830399999999997</c:v>
                </c:pt>
                <c:pt idx="68">
                  <c:v>100</c:v>
                </c:pt>
                <c:pt idx="69">
                  <c:v>97.087000000000003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94.444000000000003</c:v>
                </c:pt>
                <c:pt idx="76">
                  <c:v>97.248000000000005</c:v>
                </c:pt>
                <c:pt idx="77">
                  <c:v>100</c:v>
                </c:pt>
                <c:pt idx="78">
                  <c:v>96.078000000000003</c:v>
                </c:pt>
                <c:pt idx="79">
                  <c:v>97.938000000000002</c:v>
                </c:pt>
                <c:pt idx="80">
                  <c:v>100</c:v>
                </c:pt>
                <c:pt idx="81">
                  <c:v>82.927000000000007</c:v>
                </c:pt>
                <c:pt idx="82">
                  <c:v>86.733999999999995</c:v>
                </c:pt>
                <c:pt idx="85">
                  <c:v>94.306348275862092</c:v>
                </c:pt>
                <c:pt idx="86">
                  <c:v>100</c:v>
                </c:pt>
                <c:pt idx="87">
                  <c:v>97.778000000000006</c:v>
                </c:pt>
                <c:pt idx="89">
                  <c:v>98.725999999999999</c:v>
                </c:pt>
                <c:pt idx="90">
                  <c:v>100</c:v>
                </c:pt>
                <c:pt idx="91">
                  <c:v>99.073999999999998</c:v>
                </c:pt>
                <c:pt idx="92">
                  <c:v>99.53</c:v>
                </c:pt>
                <c:pt idx="93">
                  <c:v>96.667000000000002</c:v>
                </c:pt>
                <c:pt idx="94">
                  <c:v>88.731999999999999</c:v>
                </c:pt>
                <c:pt idx="95">
                  <c:v>100</c:v>
                </c:pt>
                <c:pt idx="96">
                  <c:v>100</c:v>
                </c:pt>
                <c:pt idx="97">
                  <c:v>97.072999999999993</c:v>
                </c:pt>
                <c:pt idx="98">
                  <c:v>100</c:v>
                </c:pt>
                <c:pt idx="99">
                  <c:v>99.13</c:v>
                </c:pt>
                <c:pt idx="100">
                  <c:v>96.694000000000003</c:v>
                </c:pt>
                <c:pt idx="101">
                  <c:v>99.539000000000001</c:v>
                </c:pt>
                <c:pt idx="102">
                  <c:v>98.864000000000004</c:v>
                </c:pt>
                <c:pt idx="103">
                  <c:v>69.230999999999995</c:v>
                </c:pt>
                <c:pt idx="104">
                  <c:v>100</c:v>
                </c:pt>
                <c:pt idx="105">
                  <c:v>81.690100000000001</c:v>
                </c:pt>
                <c:pt idx="106">
                  <c:v>100</c:v>
                </c:pt>
                <c:pt idx="107">
                  <c:v>98.01</c:v>
                </c:pt>
                <c:pt idx="108">
                  <c:v>95.89</c:v>
                </c:pt>
                <c:pt idx="109">
                  <c:v>98.507000000000005</c:v>
                </c:pt>
                <c:pt idx="110">
                  <c:v>94.564999999999998</c:v>
                </c:pt>
                <c:pt idx="111">
                  <c:v>84.21</c:v>
                </c:pt>
                <c:pt idx="112">
                  <c:v>67.272999999999996</c:v>
                </c:pt>
                <c:pt idx="113">
                  <c:v>91.358000000000004</c:v>
                </c:pt>
                <c:pt idx="114">
                  <c:v>99.01</c:v>
                </c:pt>
                <c:pt idx="115">
                  <c:v>83.332999999999998</c:v>
                </c:pt>
                <c:pt idx="116">
                  <c:v>92.645200000000003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90.909000000000006</c:v>
                </c:pt>
                <c:pt idx="124">
                  <c:v>86.275000000000006</c:v>
                </c:pt>
                <c:pt idx="125">
                  <c:v>97.917000000000002</c:v>
                </c:pt>
                <c:pt idx="126">
                  <c:v>51.350999999999999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4"/>
          <c:tx>
            <c:v>2017 ср.% по городу</c:v>
          </c:tx>
          <c:spPr>
            <a:ln w="2540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'ЧГ-4 диаграмма'!$B$6:$B$132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МБОУ Лицей № 28</c:v>
                </c:pt>
                <c:pt idx="4">
                  <c:v>МБОУ Прогимназия  № 131</c:v>
                </c:pt>
                <c:pt idx="5">
                  <c:v>МБОУ СШ  № 12</c:v>
                </c:pt>
                <c:pt idx="6">
                  <c:v>МБОУ СШ № 19</c:v>
                </c:pt>
                <c:pt idx="7">
                  <c:v>МБОУ СШ № 86 </c:v>
                </c:pt>
                <c:pt idx="8">
                  <c:v>МБОУ Гимназия № 8</c:v>
                </c:pt>
                <c:pt idx="9">
                  <c:v>МАОУ Гимназия №  9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МБОУ СШ № 81</c:v>
                </c:pt>
                <c:pt idx="14">
                  <c:v>МАОУ Лицей № 6 «Перспектива»</c:v>
                </c:pt>
                <c:pt idx="15">
                  <c:v>МАОУ Гимназия № 10</c:v>
                </c:pt>
                <c:pt idx="16">
                  <c:v>МБОУ СШ № 46</c:v>
                </c:pt>
                <c:pt idx="17">
                  <c:v>МБОУ СШ № 49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135</c:v>
                </c:pt>
                <c:pt idx="21">
                  <c:v>МАОУ Лицей № 11</c:v>
                </c:pt>
                <c:pt idx="22">
                  <c:v>МБОУ СШ № 8 "Созидание"</c:v>
                </c:pt>
                <c:pt idx="23">
                  <c:v>МАОУ Гимназия № 6</c:v>
                </c:pt>
                <c:pt idx="24">
                  <c:v>МАОУ СШ № 55</c:v>
                </c:pt>
                <c:pt idx="25">
                  <c:v>МБОУ НШ-ДС № 37</c:v>
                </c:pt>
                <c:pt idx="26">
                  <c:v>МБОУ СШ № 80</c:v>
                </c:pt>
                <c:pt idx="27">
                  <c:v>ЛЕНИНСКИЙ РАЙОН</c:v>
                </c:pt>
                <c:pt idx="28">
                  <c:v>МАОУ Гимназия № 11</c:v>
                </c:pt>
                <c:pt idx="29">
                  <c:v>МАОУ СШ № 148</c:v>
                </c:pt>
                <c:pt idx="30">
                  <c:v>МБОУ Гимназия № 7</c:v>
                </c:pt>
                <c:pt idx="31">
                  <c:v>МБОУ Лицей № 3</c:v>
                </c:pt>
                <c:pt idx="32">
                  <c:v>МБОУ СШ № 31</c:v>
                </c:pt>
                <c:pt idx="33">
                  <c:v>МБОУ СШ № 50</c:v>
                </c:pt>
                <c:pt idx="34">
                  <c:v>МБОУ СШ № 94</c:v>
                </c:pt>
                <c:pt idx="35">
                  <c:v>МБОУ СШ № 88</c:v>
                </c:pt>
                <c:pt idx="36">
                  <c:v>МБОУ СШ № 47</c:v>
                </c:pt>
                <c:pt idx="37">
                  <c:v>МБОУ СШ № 65</c:v>
                </c:pt>
                <c:pt idx="38">
                  <c:v>МБОУ СШ № 64</c:v>
                </c:pt>
                <c:pt idx="39">
                  <c:v>МБОУ СШ № 89</c:v>
                </c:pt>
                <c:pt idx="40">
                  <c:v>МАОУ Лицей № 12</c:v>
                </c:pt>
                <c:pt idx="41">
                  <c:v>МАОУ Гимназия № 15</c:v>
                </c:pt>
                <c:pt idx="42">
                  <c:v>МБОУ СШ № 44</c:v>
                </c:pt>
                <c:pt idx="43">
                  <c:v>МБОУ СШ № 16</c:v>
                </c:pt>
                <c:pt idx="44">
                  <c:v>МБОУ СШ № 53</c:v>
                </c:pt>
                <c:pt idx="45">
                  <c:v>МБОУ СШ № 79</c:v>
                </c:pt>
                <c:pt idx="46">
                  <c:v>МБОУ СШ № 13</c:v>
                </c:pt>
                <c:pt idx="47">
                  <c:v>ОКТЯБРЬСКИЙ РАЙОН</c:v>
                </c:pt>
                <c:pt idx="48">
                  <c:v>МАОУ Гимназия № 3</c:v>
                </c:pt>
                <c:pt idx="49">
                  <c:v>МБОУ Лицей № 8</c:v>
                </c:pt>
                <c:pt idx="50">
                  <c:v>МБОУ СШ № 133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82</c:v>
                </c:pt>
                <c:pt idx="54">
                  <c:v>МБОУ СШ № 99</c:v>
                </c:pt>
                <c:pt idx="55">
                  <c:v>МБОУ Школа-интернат № 1</c:v>
                </c:pt>
                <c:pt idx="56">
                  <c:v>МАОУ Гимназия № 13 "Академ"</c:v>
                </c:pt>
                <c:pt idx="57">
                  <c:v>МБОУ СШ № 95</c:v>
                </c:pt>
                <c:pt idx="58">
                  <c:v>МАОУ «КУГ № 1 – Универс»</c:v>
                </c:pt>
                <c:pt idx="59">
                  <c:v>МБОУ СШ № 72 </c:v>
                </c:pt>
                <c:pt idx="60">
                  <c:v>МБОУ СШ № 3</c:v>
                </c:pt>
                <c:pt idx="61">
                  <c:v>МБОУ Лицей № 10</c:v>
                </c:pt>
                <c:pt idx="62">
                  <c:v>МАОУ Лицей № 1</c:v>
                </c:pt>
                <c:pt idx="63">
                  <c:v>МБОУ СШ № 39</c:v>
                </c:pt>
                <c:pt idx="64">
                  <c:v>МБОУ СШ № 21</c:v>
                </c:pt>
                <c:pt idx="65">
                  <c:v>МБОУ СШ № 84</c:v>
                </c:pt>
                <c:pt idx="66">
                  <c:v>МБОУ СШ № 73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42</c:v>
                </c:pt>
                <c:pt idx="71">
                  <c:v>МБОУ СШ № 6</c:v>
                </c:pt>
                <c:pt idx="72">
                  <c:v>МБОУ СШ № 92</c:v>
                </c:pt>
                <c:pt idx="73">
                  <c:v>МБОУ СШ № 76</c:v>
                </c:pt>
                <c:pt idx="74">
                  <c:v>МБОУ СШ № 62</c:v>
                </c:pt>
                <c:pt idx="75">
                  <c:v>МБОУ СШ № 34</c:v>
                </c:pt>
                <c:pt idx="76">
                  <c:v>МБОУ СШ № 78</c:v>
                </c:pt>
                <c:pt idx="77">
                  <c:v>МАОУ СШ № 23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МБОУ СШ № 93</c:v>
                </c:pt>
                <c:pt idx="81">
                  <c:v>МБОУ СШ № 17</c:v>
                </c:pt>
                <c:pt idx="82">
                  <c:v>МБОУ СШ № 45</c:v>
                </c:pt>
                <c:pt idx="83">
                  <c:v>МБОУ НШ-ДС № 165</c:v>
                </c:pt>
                <c:pt idx="84">
                  <c:v>МБОУ ОШ № 25</c:v>
                </c:pt>
                <c:pt idx="85">
                  <c:v>СОВЕТСКИЙ РАЙОН</c:v>
                </c:pt>
                <c:pt idx="86">
                  <c:v>МБОУ СШ № 115</c:v>
                </c:pt>
                <c:pt idx="87">
                  <c:v>МБОУ СШ № 141</c:v>
                </c:pt>
                <c:pt idx="88">
                  <c:v>МБОУ СШ № 154</c:v>
                </c:pt>
                <c:pt idx="89">
                  <c:v>МБОУ СШ № 18</c:v>
                </c:pt>
                <c:pt idx="90">
                  <c:v>МБОУ СШ № 5</c:v>
                </c:pt>
                <c:pt idx="91">
                  <c:v>МАОУ СШ № 149</c:v>
                </c:pt>
                <c:pt idx="92">
                  <c:v>МБОУ СШ № 144</c:v>
                </c:pt>
                <c:pt idx="93">
                  <c:v>МБОУ СШ № 98</c:v>
                </c:pt>
                <c:pt idx="94">
                  <c:v>МБОУ СШ № 121</c:v>
                </c:pt>
                <c:pt idx="95">
                  <c:v>МБОУ СШ № 134</c:v>
                </c:pt>
                <c:pt idx="96">
                  <c:v>МБОУ СШ № 56</c:v>
                </c:pt>
                <c:pt idx="97">
                  <c:v>МАОУ СШ № 150</c:v>
                </c:pt>
                <c:pt idx="98">
                  <c:v>МБОУ СШ № 7</c:v>
                </c:pt>
                <c:pt idx="99">
                  <c:v>МАОУ СШ № 152</c:v>
                </c:pt>
                <c:pt idx="100">
                  <c:v>МАОУ СШ № 145</c:v>
                </c:pt>
                <c:pt idx="101">
                  <c:v>МАОУ СШ № 151</c:v>
                </c:pt>
                <c:pt idx="102">
                  <c:v>МБОУ СШ № 139</c:v>
                </c:pt>
                <c:pt idx="103">
                  <c:v>МБОУ СШ № 66</c:v>
                </c:pt>
                <c:pt idx="104">
                  <c:v>МБОУ СШ № 24</c:v>
                </c:pt>
                <c:pt idx="105">
                  <c:v>МБОУ СШ № 22</c:v>
                </c:pt>
                <c:pt idx="106">
                  <c:v>МБОУ СШ № 1</c:v>
                </c:pt>
                <c:pt idx="107">
                  <c:v>МАОУ СШ № 143</c:v>
                </c:pt>
                <c:pt idx="108">
                  <c:v>МБОУ СШ № 91</c:v>
                </c:pt>
                <c:pt idx="109">
                  <c:v>МБОУ СШ № 108</c:v>
                </c:pt>
                <c:pt idx="110">
                  <c:v>МБОУ СШ № 147</c:v>
                </c:pt>
                <c:pt idx="111">
                  <c:v>МБОУ СШ № 69</c:v>
                </c:pt>
                <c:pt idx="112">
                  <c:v>МБОУ СШ № 70</c:v>
                </c:pt>
                <c:pt idx="113">
                  <c:v>МБОУ СШ № 129</c:v>
                </c:pt>
                <c:pt idx="114">
                  <c:v>МБОУ СШ № 85</c:v>
                </c:pt>
                <c:pt idx="115">
                  <c:v>МБОУ СШ № 2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 Гимназия № 16</c:v>
                </c:pt>
                <c:pt idx="119">
                  <c:v>МБОУ Лицей № 2</c:v>
                </c:pt>
                <c:pt idx="120">
                  <c:v>МБОУ СШ № 10 </c:v>
                </c:pt>
                <c:pt idx="121">
                  <c:v>МБОУ СШ № 4</c:v>
                </c:pt>
                <c:pt idx="122">
                  <c:v>МАОУ СШ "Комплекс Покровский"</c:v>
                </c:pt>
                <c:pt idx="123">
                  <c:v>МБОУ СШ № 51</c:v>
                </c:pt>
                <c:pt idx="124">
                  <c:v>МБОУ СШ № 27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'ЧГ-4 диаграмма'!$M$6:$M$132</c:f>
              <c:numCache>
                <c:formatCode>0,00</c:formatCode>
                <c:ptCount val="127"/>
                <c:pt idx="0">
                  <c:v>96.86</c:v>
                </c:pt>
                <c:pt idx="1">
                  <c:v>96.86</c:v>
                </c:pt>
                <c:pt idx="2">
                  <c:v>96.86</c:v>
                </c:pt>
                <c:pt idx="3">
                  <c:v>96.86</c:v>
                </c:pt>
                <c:pt idx="4">
                  <c:v>96.86</c:v>
                </c:pt>
                <c:pt idx="5">
                  <c:v>96.86</c:v>
                </c:pt>
                <c:pt idx="6">
                  <c:v>96.86</c:v>
                </c:pt>
                <c:pt idx="7">
                  <c:v>96.86</c:v>
                </c:pt>
                <c:pt idx="8">
                  <c:v>96.86</c:v>
                </c:pt>
                <c:pt idx="9">
                  <c:v>96.86</c:v>
                </c:pt>
                <c:pt idx="10">
                  <c:v>96.86</c:v>
                </c:pt>
                <c:pt idx="11">
                  <c:v>96.86</c:v>
                </c:pt>
                <c:pt idx="12">
                  <c:v>96.86</c:v>
                </c:pt>
                <c:pt idx="13">
                  <c:v>96.86</c:v>
                </c:pt>
                <c:pt idx="14">
                  <c:v>96.86</c:v>
                </c:pt>
                <c:pt idx="15">
                  <c:v>96.86</c:v>
                </c:pt>
                <c:pt idx="16">
                  <c:v>96.86</c:v>
                </c:pt>
                <c:pt idx="17">
                  <c:v>96.86</c:v>
                </c:pt>
                <c:pt idx="18">
                  <c:v>96.86</c:v>
                </c:pt>
                <c:pt idx="19">
                  <c:v>96.86</c:v>
                </c:pt>
                <c:pt idx="20">
                  <c:v>96.86</c:v>
                </c:pt>
                <c:pt idx="21">
                  <c:v>96.86</c:v>
                </c:pt>
                <c:pt idx="22">
                  <c:v>96.86</c:v>
                </c:pt>
                <c:pt idx="23">
                  <c:v>96.86</c:v>
                </c:pt>
                <c:pt idx="24">
                  <c:v>96.86</c:v>
                </c:pt>
                <c:pt idx="25" formatCode="Основной">
                  <c:v>96.86</c:v>
                </c:pt>
                <c:pt idx="26">
                  <c:v>96.86</c:v>
                </c:pt>
                <c:pt idx="27">
                  <c:v>96.86</c:v>
                </c:pt>
                <c:pt idx="28">
                  <c:v>96.86</c:v>
                </c:pt>
                <c:pt idx="29">
                  <c:v>96.86</c:v>
                </c:pt>
                <c:pt idx="30">
                  <c:v>96.86</c:v>
                </c:pt>
                <c:pt idx="31">
                  <c:v>96.86</c:v>
                </c:pt>
                <c:pt idx="32">
                  <c:v>96.86</c:v>
                </c:pt>
                <c:pt idx="33">
                  <c:v>96.86</c:v>
                </c:pt>
                <c:pt idx="34">
                  <c:v>96.86</c:v>
                </c:pt>
                <c:pt idx="35">
                  <c:v>96.86</c:v>
                </c:pt>
                <c:pt idx="36">
                  <c:v>96.86</c:v>
                </c:pt>
                <c:pt idx="37">
                  <c:v>96.86</c:v>
                </c:pt>
                <c:pt idx="38">
                  <c:v>96.86</c:v>
                </c:pt>
                <c:pt idx="39">
                  <c:v>96.86</c:v>
                </c:pt>
                <c:pt idx="40">
                  <c:v>96.86</c:v>
                </c:pt>
                <c:pt idx="41">
                  <c:v>96.86</c:v>
                </c:pt>
                <c:pt idx="42">
                  <c:v>96.86</c:v>
                </c:pt>
                <c:pt idx="43">
                  <c:v>96.86</c:v>
                </c:pt>
                <c:pt idx="44">
                  <c:v>96.86</c:v>
                </c:pt>
                <c:pt idx="45">
                  <c:v>96.86</c:v>
                </c:pt>
                <c:pt idx="46">
                  <c:v>96.86</c:v>
                </c:pt>
                <c:pt idx="47">
                  <c:v>96.86</c:v>
                </c:pt>
                <c:pt idx="48">
                  <c:v>96.86</c:v>
                </c:pt>
                <c:pt idx="49">
                  <c:v>96.86</c:v>
                </c:pt>
                <c:pt idx="50">
                  <c:v>96.86</c:v>
                </c:pt>
                <c:pt idx="51">
                  <c:v>96.86</c:v>
                </c:pt>
                <c:pt idx="52">
                  <c:v>96.86</c:v>
                </c:pt>
                <c:pt idx="53">
                  <c:v>96.86</c:v>
                </c:pt>
                <c:pt idx="54">
                  <c:v>96.86</c:v>
                </c:pt>
                <c:pt idx="55">
                  <c:v>96.86</c:v>
                </c:pt>
                <c:pt idx="56">
                  <c:v>96.86</c:v>
                </c:pt>
                <c:pt idx="57">
                  <c:v>96.86</c:v>
                </c:pt>
                <c:pt idx="58">
                  <c:v>96.86</c:v>
                </c:pt>
                <c:pt idx="59">
                  <c:v>96.86</c:v>
                </c:pt>
                <c:pt idx="60">
                  <c:v>96.86</c:v>
                </c:pt>
                <c:pt idx="61">
                  <c:v>96.86</c:v>
                </c:pt>
                <c:pt idx="62">
                  <c:v>96.86</c:v>
                </c:pt>
                <c:pt idx="63">
                  <c:v>96.86</c:v>
                </c:pt>
                <c:pt idx="64">
                  <c:v>96.86</c:v>
                </c:pt>
                <c:pt idx="65">
                  <c:v>96.86</c:v>
                </c:pt>
                <c:pt idx="66">
                  <c:v>96.86</c:v>
                </c:pt>
                <c:pt idx="67">
                  <c:v>96.86</c:v>
                </c:pt>
                <c:pt idx="68">
                  <c:v>96.86</c:v>
                </c:pt>
                <c:pt idx="69">
                  <c:v>96.86</c:v>
                </c:pt>
                <c:pt idx="70">
                  <c:v>96.86</c:v>
                </c:pt>
                <c:pt idx="71">
                  <c:v>96.86</c:v>
                </c:pt>
                <c:pt idx="72">
                  <c:v>96.86</c:v>
                </c:pt>
                <c:pt idx="73">
                  <c:v>96.86</c:v>
                </c:pt>
                <c:pt idx="74">
                  <c:v>96.86</c:v>
                </c:pt>
                <c:pt idx="75">
                  <c:v>96.86</c:v>
                </c:pt>
                <c:pt idx="76">
                  <c:v>96.86</c:v>
                </c:pt>
                <c:pt idx="77">
                  <c:v>96.86</c:v>
                </c:pt>
                <c:pt idx="78">
                  <c:v>96.86</c:v>
                </c:pt>
                <c:pt idx="79">
                  <c:v>96.86</c:v>
                </c:pt>
                <c:pt idx="80">
                  <c:v>96.86</c:v>
                </c:pt>
                <c:pt idx="81">
                  <c:v>96.86</c:v>
                </c:pt>
                <c:pt idx="82">
                  <c:v>96.86</c:v>
                </c:pt>
                <c:pt idx="83" formatCode="Основной">
                  <c:v>96.86</c:v>
                </c:pt>
                <c:pt idx="84">
                  <c:v>96.86</c:v>
                </c:pt>
                <c:pt idx="85">
                  <c:v>96.86</c:v>
                </c:pt>
                <c:pt idx="86">
                  <c:v>96.86</c:v>
                </c:pt>
                <c:pt idx="87">
                  <c:v>96.86</c:v>
                </c:pt>
                <c:pt idx="88">
                  <c:v>96.86</c:v>
                </c:pt>
                <c:pt idx="89">
                  <c:v>96.86</c:v>
                </c:pt>
                <c:pt idx="90">
                  <c:v>96.86</c:v>
                </c:pt>
                <c:pt idx="91">
                  <c:v>96.86</c:v>
                </c:pt>
                <c:pt idx="92">
                  <c:v>96.86</c:v>
                </c:pt>
                <c:pt idx="93">
                  <c:v>96.86</c:v>
                </c:pt>
                <c:pt idx="94">
                  <c:v>96.86</c:v>
                </c:pt>
                <c:pt idx="95">
                  <c:v>96.86</c:v>
                </c:pt>
                <c:pt idx="96">
                  <c:v>96.86</c:v>
                </c:pt>
                <c:pt idx="97">
                  <c:v>96.86</c:v>
                </c:pt>
                <c:pt idx="98">
                  <c:v>96.86</c:v>
                </c:pt>
                <c:pt idx="99">
                  <c:v>96.86</c:v>
                </c:pt>
                <c:pt idx="100">
                  <c:v>96.86</c:v>
                </c:pt>
                <c:pt idx="101">
                  <c:v>96.86</c:v>
                </c:pt>
                <c:pt idx="102">
                  <c:v>96.86</c:v>
                </c:pt>
                <c:pt idx="103">
                  <c:v>96.86</c:v>
                </c:pt>
                <c:pt idx="104">
                  <c:v>96.86</c:v>
                </c:pt>
                <c:pt idx="105">
                  <c:v>96.86</c:v>
                </c:pt>
                <c:pt idx="106">
                  <c:v>96.86</c:v>
                </c:pt>
                <c:pt idx="107">
                  <c:v>96.86</c:v>
                </c:pt>
                <c:pt idx="108">
                  <c:v>96.86</c:v>
                </c:pt>
                <c:pt idx="109">
                  <c:v>96.86</c:v>
                </c:pt>
                <c:pt idx="110">
                  <c:v>96.86</c:v>
                </c:pt>
                <c:pt idx="111">
                  <c:v>96.86</c:v>
                </c:pt>
                <c:pt idx="112">
                  <c:v>96.86</c:v>
                </c:pt>
                <c:pt idx="113">
                  <c:v>96.86</c:v>
                </c:pt>
                <c:pt idx="114">
                  <c:v>96.86</c:v>
                </c:pt>
                <c:pt idx="115">
                  <c:v>96.86</c:v>
                </c:pt>
                <c:pt idx="116">
                  <c:v>96.86</c:v>
                </c:pt>
                <c:pt idx="117">
                  <c:v>96.86</c:v>
                </c:pt>
                <c:pt idx="118">
                  <c:v>96.86</c:v>
                </c:pt>
                <c:pt idx="119">
                  <c:v>96.86</c:v>
                </c:pt>
                <c:pt idx="120">
                  <c:v>96.86</c:v>
                </c:pt>
                <c:pt idx="121">
                  <c:v>96.86</c:v>
                </c:pt>
                <c:pt idx="122">
                  <c:v>96.86</c:v>
                </c:pt>
                <c:pt idx="123">
                  <c:v>96.86</c:v>
                </c:pt>
                <c:pt idx="124">
                  <c:v>96.86</c:v>
                </c:pt>
                <c:pt idx="125">
                  <c:v>96.86</c:v>
                </c:pt>
                <c:pt idx="126">
                  <c:v>96.86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5"/>
          <c:tx>
            <c:v>2017 % выполнения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'ЧГ-4 диаграмма'!$B$6:$B$132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МБОУ Лицей № 28</c:v>
                </c:pt>
                <c:pt idx="4">
                  <c:v>МБОУ Прогимназия  № 131</c:v>
                </c:pt>
                <c:pt idx="5">
                  <c:v>МБОУ СШ  № 12</c:v>
                </c:pt>
                <c:pt idx="6">
                  <c:v>МБОУ СШ № 19</c:v>
                </c:pt>
                <c:pt idx="7">
                  <c:v>МБОУ СШ № 86 </c:v>
                </c:pt>
                <c:pt idx="8">
                  <c:v>МБОУ Гимназия № 8</c:v>
                </c:pt>
                <c:pt idx="9">
                  <c:v>МАОУ Гимназия №  9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МБОУ СШ № 81</c:v>
                </c:pt>
                <c:pt idx="14">
                  <c:v>МАОУ Лицей № 6 «Перспектива»</c:v>
                </c:pt>
                <c:pt idx="15">
                  <c:v>МАОУ Гимназия № 10</c:v>
                </c:pt>
                <c:pt idx="16">
                  <c:v>МБОУ СШ № 46</c:v>
                </c:pt>
                <c:pt idx="17">
                  <c:v>МБОУ СШ № 49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135</c:v>
                </c:pt>
                <c:pt idx="21">
                  <c:v>МАОУ Лицей № 11</c:v>
                </c:pt>
                <c:pt idx="22">
                  <c:v>МБОУ СШ № 8 "Созидание"</c:v>
                </c:pt>
                <c:pt idx="23">
                  <c:v>МАОУ Гимназия № 6</c:v>
                </c:pt>
                <c:pt idx="24">
                  <c:v>МАОУ СШ № 55</c:v>
                </c:pt>
                <c:pt idx="25">
                  <c:v>МБОУ НШ-ДС № 37</c:v>
                </c:pt>
                <c:pt idx="26">
                  <c:v>МБОУ СШ № 80</c:v>
                </c:pt>
                <c:pt idx="27">
                  <c:v>ЛЕНИНСКИЙ РАЙОН</c:v>
                </c:pt>
                <c:pt idx="28">
                  <c:v>МАОУ Гимназия № 11</c:v>
                </c:pt>
                <c:pt idx="29">
                  <c:v>МАОУ СШ № 148</c:v>
                </c:pt>
                <c:pt idx="30">
                  <c:v>МБОУ Гимназия № 7</c:v>
                </c:pt>
                <c:pt idx="31">
                  <c:v>МБОУ Лицей № 3</c:v>
                </c:pt>
                <c:pt idx="32">
                  <c:v>МБОУ СШ № 31</c:v>
                </c:pt>
                <c:pt idx="33">
                  <c:v>МБОУ СШ № 50</c:v>
                </c:pt>
                <c:pt idx="34">
                  <c:v>МБОУ СШ № 94</c:v>
                </c:pt>
                <c:pt idx="35">
                  <c:v>МБОУ СШ № 88</c:v>
                </c:pt>
                <c:pt idx="36">
                  <c:v>МБОУ СШ № 47</c:v>
                </c:pt>
                <c:pt idx="37">
                  <c:v>МБОУ СШ № 65</c:v>
                </c:pt>
                <c:pt idx="38">
                  <c:v>МБОУ СШ № 64</c:v>
                </c:pt>
                <c:pt idx="39">
                  <c:v>МБОУ СШ № 89</c:v>
                </c:pt>
                <c:pt idx="40">
                  <c:v>МАОУ Лицей № 12</c:v>
                </c:pt>
                <c:pt idx="41">
                  <c:v>МАОУ Гимназия № 15</c:v>
                </c:pt>
                <c:pt idx="42">
                  <c:v>МБОУ СШ № 44</c:v>
                </c:pt>
                <c:pt idx="43">
                  <c:v>МБОУ СШ № 16</c:v>
                </c:pt>
                <c:pt idx="44">
                  <c:v>МБОУ СШ № 53</c:v>
                </c:pt>
                <c:pt idx="45">
                  <c:v>МБОУ СШ № 79</c:v>
                </c:pt>
                <c:pt idx="46">
                  <c:v>МБОУ СШ № 13</c:v>
                </c:pt>
                <c:pt idx="47">
                  <c:v>ОКТЯБРЬСКИЙ РАЙОН</c:v>
                </c:pt>
                <c:pt idx="48">
                  <c:v>МАОУ Гимназия № 3</c:v>
                </c:pt>
                <c:pt idx="49">
                  <c:v>МБОУ Лицей № 8</c:v>
                </c:pt>
                <c:pt idx="50">
                  <c:v>МБОУ СШ № 133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82</c:v>
                </c:pt>
                <c:pt idx="54">
                  <c:v>МБОУ СШ № 99</c:v>
                </c:pt>
                <c:pt idx="55">
                  <c:v>МБОУ Школа-интернат № 1</c:v>
                </c:pt>
                <c:pt idx="56">
                  <c:v>МАОУ Гимназия № 13 "Академ"</c:v>
                </c:pt>
                <c:pt idx="57">
                  <c:v>МБОУ СШ № 95</c:v>
                </c:pt>
                <c:pt idx="58">
                  <c:v>МАОУ «КУГ № 1 – Универс»</c:v>
                </c:pt>
                <c:pt idx="59">
                  <c:v>МБОУ СШ № 72 </c:v>
                </c:pt>
                <c:pt idx="60">
                  <c:v>МБОУ СШ № 3</c:v>
                </c:pt>
                <c:pt idx="61">
                  <c:v>МБОУ Лицей № 10</c:v>
                </c:pt>
                <c:pt idx="62">
                  <c:v>МАОУ Лицей № 1</c:v>
                </c:pt>
                <c:pt idx="63">
                  <c:v>МБОУ СШ № 39</c:v>
                </c:pt>
                <c:pt idx="64">
                  <c:v>МБОУ СШ № 21</c:v>
                </c:pt>
                <c:pt idx="65">
                  <c:v>МБОУ СШ № 84</c:v>
                </c:pt>
                <c:pt idx="66">
                  <c:v>МБОУ СШ № 73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42</c:v>
                </c:pt>
                <c:pt idx="71">
                  <c:v>МБОУ СШ № 6</c:v>
                </c:pt>
                <c:pt idx="72">
                  <c:v>МБОУ СШ № 92</c:v>
                </c:pt>
                <c:pt idx="73">
                  <c:v>МБОУ СШ № 76</c:v>
                </c:pt>
                <c:pt idx="74">
                  <c:v>МБОУ СШ № 62</c:v>
                </c:pt>
                <c:pt idx="75">
                  <c:v>МБОУ СШ № 34</c:v>
                </c:pt>
                <c:pt idx="76">
                  <c:v>МБОУ СШ № 78</c:v>
                </c:pt>
                <c:pt idx="77">
                  <c:v>МАОУ СШ № 23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МБОУ СШ № 93</c:v>
                </c:pt>
                <c:pt idx="81">
                  <c:v>МБОУ СШ № 17</c:v>
                </c:pt>
                <c:pt idx="82">
                  <c:v>МБОУ СШ № 45</c:v>
                </c:pt>
                <c:pt idx="83">
                  <c:v>МБОУ НШ-ДС № 165</c:v>
                </c:pt>
                <c:pt idx="84">
                  <c:v>МБОУ ОШ № 25</c:v>
                </c:pt>
                <c:pt idx="85">
                  <c:v>СОВЕТСКИЙ РАЙОН</c:v>
                </c:pt>
                <c:pt idx="86">
                  <c:v>МБОУ СШ № 115</c:v>
                </c:pt>
                <c:pt idx="87">
                  <c:v>МБОУ СШ № 141</c:v>
                </c:pt>
                <c:pt idx="88">
                  <c:v>МБОУ СШ № 154</c:v>
                </c:pt>
                <c:pt idx="89">
                  <c:v>МБОУ СШ № 18</c:v>
                </c:pt>
                <c:pt idx="90">
                  <c:v>МБОУ СШ № 5</c:v>
                </c:pt>
                <c:pt idx="91">
                  <c:v>МАОУ СШ № 149</c:v>
                </c:pt>
                <c:pt idx="92">
                  <c:v>МБОУ СШ № 144</c:v>
                </c:pt>
                <c:pt idx="93">
                  <c:v>МБОУ СШ № 98</c:v>
                </c:pt>
                <c:pt idx="94">
                  <c:v>МБОУ СШ № 121</c:v>
                </c:pt>
                <c:pt idx="95">
                  <c:v>МБОУ СШ № 134</c:v>
                </c:pt>
                <c:pt idx="96">
                  <c:v>МБОУ СШ № 56</c:v>
                </c:pt>
                <c:pt idx="97">
                  <c:v>МАОУ СШ № 150</c:v>
                </c:pt>
                <c:pt idx="98">
                  <c:v>МБОУ СШ № 7</c:v>
                </c:pt>
                <c:pt idx="99">
                  <c:v>МАОУ СШ № 152</c:v>
                </c:pt>
                <c:pt idx="100">
                  <c:v>МАОУ СШ № 145</c:v>
                </c:pt>
                <c:pt idx="101">
                  <c:v>МАОУ СШ № 151</c:v>
                </c:pt>
                <c:pt idx="102">
                  <c:v>МБОУ СШ № 139</c:v>
                </c:pt>
                <c:pt idx="103">
                  <c:v>МБОУ СШ № 66</c:v>
                </c:pt>
                <c:pt idx="104">
                  <c:v>МБОУ СШ № 24</c:v>
                </c:pt>
                <c:pt idx="105">
                  <c:v>МБОУ СШ № 22</c:v>
                </c:pt>
                <c:pt idx="106">
                  <c:v>МБОУ СШ № 1</c:v>
                </c:pt>
                <c:pt idx="107">
                  <c:v>МАОУ СШ № 143</c:v>
                </c:pt>
                <c:pt idx="108">
                  <c:v>МБОУ СШ № 91</c:v>
                </c:pt>
                <c:pt idx="109">
                  <c:v>МБОУ СШ № 108</c:v>
                </c:pt>
                <c:pt idx="110">
                  <c:v>МБОУ СШ № 147</c:v>
                </c:pt>
                <c:pt idx="111">
                  <c:v>МБОУ СШ № 69</c:v>
                </c:pt>
                <c:pt idx="112">
                  <c:v>МБОУ СШ № 70</c:v>
                </c:pt>
                <c:pt idx="113">
                  <c:v>МБОУ СШ № 129</c:v>
                </c:pt>
                <c:pt idx="114">
                  <c:v>МБОУ СШ № 85</c:v>
                </c:pt>
                <c:pt idx="115">
                  <c:v>МБОУ СШ № 2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 Гимназия № 16</c:v>
                </c:pt>
                <c:pt idx="119">
                  <c:v>МБОУ Лицей № 2</c:v>
                </c:pt>
                <c:pt idx="120">
                  <c:v>МБОУ СШ № 10 </c:v>
                </c:pt>
                <c:pt idx="121">
                  <c:v>МБОУ СШ № 4</c:v>
                </c:pt>
                <c:pt idx="122">
                  <c:v>МАОУ СШ "Комплекс Покровский"</c:v>
                </c:pt>
                <c:pt idx="123">
                  <c:v>МБОУ СШ № 51</c:v>
                </c:pt>
                <c:pt idx="124">
                  <c:v>МБОУ СШ № 27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'ЧГ-4 диаграмма'!$L$6:$L$132</c:f>
              <c:numCache>
                <c:formatCode>Основной</c:formatCode>
                <c:ptCount val="127"/>
                <c:pt idx="0" formatCode="0,00">
                  <c:v>100</c:v>
                </c:pt>
                <c:pt idx="1">
                  <c:v>100</c:v>
                </c:pt>
                <c:pt idx="2" formatCode="0,00">
                  <c:v>100</c:v>
                </c:pt>
                <c:pt idx="3" formatCode="0,00">
                  <c:v>100</c:v>
                </c:pt>
                <c:pt idx="4" formatCode="0,00">
                  <c:v>100</c:v>
                </c:pt>
                <c:pt idx="5" formatCode="0,00">
                  <c:v>100</c:v>
                </c:pt>
                <c:pt idx="6" formatCode="0,00">
                  <c:v>100</c:v>
                </c:pt>
                <c:pt idx="7" formatCode="0,00">
                  <c:v>100</c:v>
                </c:pt>
                <c:pt idx="8" formatCode="0,00">
                  <c:v>100</c:v>
                </c:pt>
                <c:pt idx="9" formatCode="0,00">
                  <c:v>100</c:v>
                </c:pt>
                <c:pt idx="10" formatCode="0,00">
                  <c:v>100</c:v>
                </c:pt>
                <c:pt idx="11" formatCode="0,00">
                  <c:v>99.605946274613743</c:v>
                </c:pt>
                <c:pt idx="12" formatCode="0,00">
                  <c:v>100</c:v>
                </c:pt>
                <c:pt idx="13" formatCode="0,00">
                  <c:v>97.959183673469397</c:v>
                </c:pt>
                <c:pt idx="14" formatCode="0,00">
                  <c:v>100</c:v>
                </c:pt>
                <c:pt idx="15" formatCode="0,00">
                  <c:v>100</c:v>
                </c:pt>
                <c:pt idx="16" formatCode="0,00">
                  <c:v>100</c:v>
                </c:pt>
                <c:pt idx="17" formatCode="0,00">
                  <c:v>100</c:v>
                </c:pt>
                <c:pt idx="18" formatCode="0,00">
                  <c:v>100</c:v>
                </c:pt>
                <c:pt idx="19" formatCode="0,00">
                  <c:v>98.039215686274503</c:v>
                </c:pt>
                <c:pt idx="20" formatCode="0,00">
                  <c:v>100</c:v>
                </c:pt>
                <c:pt idx="21" formatCode="0,00">
                  <c:v>100</c:v>
                </c:pt>
                <c:pt idx="22" formatCode="0,00">
                  <c:v>100</c:v>
                </c:pt>
                <c:pt idx="23" formatCode="0,00">
                  <c:v>100</c:v>
                </c:pt>
                <c:pt idx="24" formatCode="0,00">
                  <c:v>98.484848484848484</c:v>
                </c:pt>
                <c:pt idx="26" formatCode="0,00">
                  <c:v>100</c:v>
                </c:pt>
                <c:pt idx="27" formatCode="0,00">
                  <c:v>97.43708188723383</c:v>
                </c:pt>
                <c:pt idx="28" formatCode="0,00">
                  <c:v>94.736842105263165</c:v>
                </c:pt>
                <c:pt idx="29" formatCode="0,00">
                  <c:v>100</c:v>
                </c:pt>
                <c:pt idx="30" formatCode="0,00">
                  <c:v>100</c:v>
                </c:pt>
                <c:pt idx="31" formatCode="0,00">
                  <c:v>100</c:v>
                </c:pt>
                <c:pt idx="32" formatCode="0,00">
                  <c:v>95.833333333333329</c:v>
                </c:pt>
                <c:pt idx="33" formatCode="0,00">
                  <c:v>100</c:v>
                </c:pt>
                <c:pt idx="34" formatCode="0,00">
                  <c:v>99.099099099099107</c:v>
                </c:pt>
                <c:pt idx="35" formatCode="0,00">
                  <c:v>80.769230769230774</c:v>
                </c:pt>
                <c:pt idx="36" formatCode="0,00">
                  <c:v>100</c:v>
                </c:pt>
                <c:pt idx="37" formatCode="0,00">
                  <c:v>93.589743589743591</c:v>
                </c:pt>
                <c:pt idx="38" formatCode="0,00">
                  <c:v>100</c:v>
                </c:pt>
                <c:pt idx="39" formatCode="0,00">
                  <c:v>100</c:v>
                </c:pt>
                <c:pt idx="40" formatCode="0,00">
                  <c:v>100</c:v>
                </c:pt>
                <c:pt idx="41" formatCode="0,00">
                  <c:v>99.029126213592235</c:v>
                </c:pt>
                <c:pt idx="42" formatCode="0,00">
                  <c:v>96.923076923076934</c:v>
                </c:pt>
                <c:pt idx="43" formatCode="0,00">
                  <c:v>100</c:v>
                </c:pt>
                <c:pt idx="44" formatCode="0,00">
                  <c:v>96.590909090909093</c:v>
                </c:pt>
                <c:pt idx="45" formatCode="0,00">
                  <c:v>97.435897435897431</c:v>
                </c:pt>
                <c:pt idx="46" formatCode="0,00">
                  <c:v>97.297297297297291</c:v>
                </c:pt>
                <c:pt idx="47" formatCode="0,00">
                  <c:v>98.447735286631882</c:v>
                </c:pt>
                <c:pt idx="48" formatCode="0,00">
                  <c:v>100</c:v>
                </c:pt>
                <c:pt idx="49" formatCode="0,00">
                  <c:v>100</c:v>
                </c:pt>
                <c:pt idx="50" formatCode="0,00">
                  <c:v>100</c:v>
                </c:pt>
                <c:pt idx="51" formatCode="0,00">
                  <c:v>100</c:v>
                </c:pt>
                <c:pt idx="52" formatCode="0,00">
                  <c:v>100</c:v>
                </c:pt>
                <c:pt idx="53" formatCode="0,00">
                  <c:v>92.537313432835816</c:v>
                </c:pt>
                <c:pt idx="54" formatCode="0,00">
                  <c:v>98.888888888888886</c:v>
                </c:pt>
                <c:pt idx="55" formatCode="0,00">
                  <c:v>100</c:v>
                </c:pt>
                <c:pt idx="56" formatCode="0,00">
                  <c:v>98.734177215189874</c:v>
                </c:pt>
                <c:pt idx="57" formatCode="0,00">
                  <c:v>100</c:v>
                </c:pt>
                <c:pt idx="58" formatCode="0,00">
                  <c:v>98.125</c:v>
                </c:pt>
                <c:pt idx="59" formatCode="0,00">
                  <c:v>100</c:v>
                </c:pt>
                <c:pt idx="60" formatCode="0,00">
                  <c:v>95.3125</c:v>
                </c:pt>
                <c:pt idx="61" formatCode="0,00">
                  <c:v>100</c:v>
                </c:pt>
                <c:pt idx="62" formatCode="0,00">
                  <c:v>96</c:v>
                </c:pt>
                <c:pt idx="63" formatCode="0,00">
                  <c:v>100</c:v>
                </c:pt>
                <c:pt idx="64" formatCode="0,00">
                  <c:v>100</c:v>
                </c:pt>
                <c:pt idx="65" formatCode="0,00">
                  <c:v>100</c:v>
                </c:pt>
                <c:pt idx="66" formatCode="0,00">
                  <c:v>90.909090909090907</c:v>
                </c:pt>
                <c:pt idx="67" formatCode="0,00">
                  <c:v>99.525189422449699</c:v>
                </c:pt>
                <c:pt idx="68" formatCode="0,00">
                  <c:v>100</c:v>
                </c:pt>
                <c:pt idx="69" formatCode="0,00">
                  <c:v>100</c:v>
                </c:pt>
                <c:pt idx="70" formatCode="0,00">
                  <c:v>100</c:v>
                </c:pt>
                <c:pt idx="71" formatCode="0,00">
                  <c:v>100</c:v>
                </c:pt>
                <c:pt idx="72" formatCode="0,00">
                  <c:v>100</c:v>
                </c:pt>
                <c:pt idx="73" formatCode="0,00">
                  <c:v>100</c:v>
                </c:pt>
                <c:pt idx="74" formatCode="0,00">
                  <c:v>100</c:v>
                </c:pt>
                <c:pt idx="75" formatCode="0,00">
                  <c:v>98.63013698630138</c:v>
                </c:pt>
                <c:pt idx="76" formatCode="0,00">
                  <c:v>97.61904761904762</c:v>
                </c:pt>
                <c:pt idx="77" formatCode="0,00">
                  <c:v>100</c:v>
                </c:pt>
                <c:pt idx="78" formatCode="0,00">
                  <c:v>100</c:v>
                </c:pt>
                <c:pt idx="79" formatCode="0,00">
                  <c:v>100</c:v>
                </c:pt>
                <c:pt idx="80" formatCode="0,00">
                  <c:v>100</c:v>
                </c:pt>
                <c:pt idx="81" formatCode="0,00">
                  <c:v>96.15384615384616</c:v>
                </c:pt>
                <c:pt idx="82" formatCode="0,00">
                  <c:v>100</c:v>
                </c:pt>
                <c:pt idx="84" formatCode="0,00">
                  <c:v>100</c:v>
                </c:pt>
                <c:pt idx="85" formatCode="0,00">
                  <c:v>98.091661554480766</c:v>
                </c:pt>
                <c:pt idx="86" formatCode="0,00">
                  <c:v>100</c:v>
                </c:pt>
                <c:pt idx="87" formatCode="0,00">
                  <c:v>100</c:v>
                </c:pt>
                <c:pt idx="89" formatCode="0,00">
                  <c:v>99.047619047619051</c:v>
                </c:pt>
                <c:pt idx="90" formatCode="0,00">
                  <c:v>100</c:v>
                </c:pt>
                <c:pt idx="91" formatCode="0,00">
                  <c:v>99.579831932773118</c:v>
                </c:pt>
                <c:pt idx="92" formatCode="0,00">
                  <c:v>100</c:v>
                </c:pt>
                <c:pt idx="93" formatCode="0,00">
                  <c:v>100</c:v>
                </c:pt>
                <c:pt idx="94" formatCode="0,00">
                  <c:v>95.555555555555557</c:v>
                </c:pt>
                <c:pt idx="95" formatCode="0,00">
                  <c:v>98.425196850393689</c:v>
                </c:pt>
                <c:pt idx="96" formatCode="0,00">
                  <c:v>100</c:v>
                </c:pt>
                <c:pt idx="97" formatCode="0,00">
                  <c:v>99.565217391304344</c:v>
                </c:pt>
                <c:pt idx="98" formatCode="0,00">
                  <c:v>100</c:v>
                </c:pt>
                <c:pt idx="99" formatCode="0,00">
                  <c:v>99.516908212560381</c:v>
                </c:pt>
                <c:pt idx="100" formatCode="0,00">
                  <c:v>100</c:v>
                </c:pt>
                <c:pt idx="101" formatCode="0,00">
                  <c:v>99.095022624434392</c:v>
                </c:pt>
                <c:pt idx="102" formatCode="0,00">
                  <c:v>100</c:v>
                </c:pt>
                <c:pt idx="103" formatCode="0,00">
                  <c:v>88</c:v>
                </c:pt>
                <c:pt idx="104" formatCode="0,00">
                  <c:v>98.6013986013986</c:v>
                </c:pt>
                <c:pt idx="105" formatCode="0,00">
                  <c:v>98.591549295774655</c:v>
                </c:pt>
                <c:pt idx="106" formatCode="0,00">
                  <c:v>100</c:v>
                </c:pt>
                <c:pt idx="107" formatCode="0,00">
                  <c:v>99.163179916318001</c:v>
                </c:pt>
                <c:pt idx="108" formatCode="0,00">
                  <c:v>94.73684210526315</c:v>
                </c:pt>
                <c:pt idx="109" formatCode="0,00">
                  <c:v>98.275862068965523</c:v>
                </c:pt>
                <c:pt idx="110" formatCode="0,00">
                  <c:v>95.876288659793815</c:v>
                </c:pt>
                <c:pt idx="111" formatCode="0,00">
                  <c:v>100</c:v>
                </c:pt>
                <c:pt idx="112" formatCode="0,00">
                  <c:v>92.452830188679258</c:v>
                </c:pt>
                <c:pt idx="113" formatCode="0,00">
                  <c:v>98.591549295774655</c:v>
                </c:pt>
                <c:pt idx="114" formatCode="0,00">
                  <c:v>100</c:v>
                </c:pt>
                <c:pt idx="115" formatCode="0,00">
                  <c:v>89.583333333333343</c:v>
                </c:pt>
                <c:pt idx="116" formatCode="0,00">
                  <c:v>99.830508474576277</c:v>
                </c:pt>
                <c:pt idx="117" formatCode="0,00">
                  <c:v>100</c:v>
                </c:pt>
                <c:pt idx="118" formatCode="0,00">
                  <c:v>100</c:v>
                </c:pt>
                <c:pt idx="119" formatCode="0,00">
                  <c:v>100</c:v>
                </c:pt>
                <c:pt idx="120" formatCode="0,00">
                  <c:v>100</c:v>
                </c:pt>
                <c:pt idx="121" formatCode="0,00">
                  <c:v>100</c:v>
                </c:pt>
                <c:pt idx="122" formatCode="0,00">
                  <c:v>98.305084745762713</c:v>
                </c:pt>
                <c:pt idx="123" formatCode="0,00">
                  <c:v>100</c:v>
                </c:pt>
                <c:pt idx="124" formatCode="0,00">
                  <c:v>100</c:v>
                </c:pt>
                <c:pt idx="125" formatCode="0,00">
                  <c:v>100</c:v>
                </c:pt>
                <c:pt idx="126" formatCode="0,00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6"/>
          <c:tx>
            <c:v>2016 ср.% по городу</c:v>
          </c:tx>
          <c:spPr>
            <a:ln>
              <a:solidFill>
                <a:srgbClr val="0033CC"/>
              </a:solidFill>
            </a:ln>
          </c:spPr>
          <c:marker>
            <c:symbol val="none"/>
          </c:marker>
          <c:cat>
            <c:strRef>
              <c:f>'ЧГ-4 диаграмма'!$B$6:$B$132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МБОУ Лицей № 28</c:v>
                </c:pt>
                <c:pt idx="4">
                  <c:v>МБОУ Прогимназия  № 131</c:v>
                </c:pt>
                <c:pt idx="5">
                  <c:v>МБОУ СШ  № 12</c:v>
                </c:pt>
                <c:pt idx="6">
                  <c:v>МБОУ СШ № 19</c:v>
                </c:pt>
                <c:pt idx="7">
                  <c:v>МБОУ СШ № 86 </c:v>
                </c:pt>
                <c:pt idx="8">
                  <c:v>МБОУ Гимназия № 8</c:v>
                </c:pt>
                <c:pt idx="9">
                  <c:v>МАОУ Гимназия №  9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МБОУ СШ № 81</c:v>
                </c:pt>
                <c:pt idx="14">
                  <c:v>МАОУ Лицей № 6 «Перспектива»</c:v>
                </c:pt>
                <c:pt idx="15">
                  <c:v>МАОУ Гимназия № 10</c:v>
                </c:pt>
                <c:pt idx="16">
                  <c:v>МБОУ СШ № 46</c:v>
                </c:pt>
                <c:pt idx="17">
                  <c:v>МБОУ СШ № 49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135</c:v>
                </c:pt>
                <c:pt idx="21">
                  <c:v>МАОУ Лицей № 11</c:v>
                </c:pt>
                <c:pt idx="22">
                  <c:v>МБОУ СШ № 8 "Созидание"</c:v>
                </c:pt>
                <c:pt idx="23">
                  <c:v>МАОУ Гимназия № 6</c:v>
                </c:pt>
                <c:pt idx="24">
                  <c:v>МАОУ СШ № 55</c:v>
                </c:pt>
                <c:pt idx="25">
                  <c:v>МБОУ НШ-ДС № 37</c:v>
                </c:pt>
                <c:pt idx="26">
                  <c:v>МБОУ СШ № 80</c:v>
                </c:pt>
                <c:pt idx="27">
                  <c:v>ЛЕНИНСКИЙ РАЙОН</c:v>
                </c:pt>
                <c:pt idx="28">
                  <c:v>МАОУ Гимназия № 11</c:v>
                </c:pt>
                <c:pt idx="29">
                  <c:v>МАОУ СШ № 148</c:v>
                </c:pt>
                <c:pt idx="30">
                  <c:v>МБОУ Гимназия № 7</c:v>
                </c:pt>
                <c:pt idx="31">
                  <c:v>МБОУ Лицей № 3</c:v>
                </c:pt>
                <c:pt idx="32">
                  <c:v>МБОУ СШ № 31</c:v>
                </c:pt>
                <c:pt idx="33">
                  <c:v>МБОУ СШ № 50</c:v>
                </c:pt>
                <c:pt idx="34">
                  <c:v>МБОУ СШ № 94</c:v>
                </c:pt>
                <c:pt idx="35">
                  <c:v>МБОУ СШ № 88</c:v>
                </c:pt>
                <c:pt idx="36">
                  <c:v>МБОУ СШ № 47</c:v>
                </c:pt>
                <c:pt idx="37">
                  <c:v>МБОУ СШ № 65</c:v>
                </c:pt>
                <c:pt idx="38">
                  <c:v>МБОУ СШ № 64</c:v>
                </c:pt>
                <c:pt idx="39">
                  <c:v>МБОУ СШ № 89</c:v>
                </c:pt>
                <c:pt idx="40">
                  <c:v>МАОУ Лицей № 12</c:v>
                </c:pt>
                <c:pt idx="41">
                  <c:v>МАОУ Гимназия № 15</c:v>
                </c:pt>
                <c:pt idx="42">
                  <c:v>МБОУ СШ № 44</c:v>
                </c:pt>
                <c:pt idx="43">
                  <c:v>МБОУ СШ № 16</c:v>
                </c:pt>
                <c:pt idx="44">
                  <c:v>МБОУ СШ № 53</c:v>
                </c:pt>
                <c:pt idx="45">
                  <c:v>МБОУ СШ № 79</c:v>
                </c:pt>
                <c:pt idx="46">
                  <c:v>МБОУ СШ № 13</c:v>
                </c:pt>
                <c:pt idx="47">
                  <c:v>ОКТЯБРЬСКИЙ РАЙОН</c:v>
                </c:pt>
                <c:pt idx="48">
                  <c:v>МАОУ Гимназия № 3</c:v>
                </c:pt>
                <c:pt idx="49">
                  <c:v>МБОУ Лицей № 8</c:v>
                </c:pt>
                <c:pt idx="50">
                  <c:v>МБОУ СШ № 133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82</c:v>
                </c:pt>
                <c:pt idx="54">
                  <c:v>МБОУ СШ № 99</c:v>
                </c:pt>
                <c:pt idx="55">
                  <c:v>МБОУ Школа-интернат № 1</c:v>
                </c:pt>
                <c:pt idx="56">
                  <c:v>МАОУ Гимназия № 13 "Академ"</c:v>
                </c:pt>
                <c:pt idx="57">
                  <c:v>МБОУ СШ № 95</c:v>
                </c:pt>
                <c:pt idx="58">
                  <c:v>МАОУ «КУГ № 1 – Универс»</c:v>
                </c:pt>
                <c:pt idx="59">
                  <c:v>МБОУ СШ № 72 </c:v>
                </c:pt>
                <c:pt idx="60">
                  <c:v>МБОУ СШ № 3</c:v>
                </c:pt>
                <c:pt idx="61">
                  <c:v>МБОУ Лицей № 10</c:v>
                </c:pt>
                <c:pt idx="62">
                  <c:v>МАОУ Лицей № 1</c:v>
                </c:pt>
                <c:pt idx="63">
                  <c:v>МБОУ СШ № 39</c:v>
                </c:pt>
                <c:pt idx="64">
                  <c:v>МБОУ СШ № 21</c:v>
                </c:pt>
                <c:pt idx="65">
                  <c:v>МБОУ СШ № 84</c:v>
                </c:pt>
                <c:pt idx="66">
                  <c:v>МБОУ СШ № 73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42</c:v>
                </c:pt>
                <c:pt idx="71">
                  <c:v>МБОУ СШ № 6</c:v>
                </c:pt>
                <c:pt idx="72">
                  <c:v>МБОУ СШ № 92</c:v>
                </c:pt>
                <c:pt idx="73">
                  <c:v>МБОУ СШ № 76</c:v>
                </c:pt>
                <c:pt idx="74">
                  <c:v>МБОУ СШ № 62</c:v>
                </c:pt>
                <c:pt idx="75">
                  <c:v>МБОУ СШ № 34</c:v>
                </c:pt>
                <c:pt idx="76">
                  <c:v>МБОУ СШ № 78</c:v>
                </c:pt>
                <c:pt idx="77">
                  <c:v>МАОУ СШ № 23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МБОУ СШ № 93</c:v>
                </c:pt>
                <c:pt idx="81">
                  <c:v>МБОУ СШ № 17</c:v>
                </c:pt>
                <c:pt idx="82">
                  <c:v>МБОУ СШ № 45</c:v>
                </c:pt>
                <c:pt idx="83">
                  <c:v>МБОУ НШ-ДС № 165</c:v>
                </c:pt>
                <c:pt idx="84">
                  <c:v>МБОУ ОШ № 25</c:v>
                </c:pt>
                <c:pt idx="85">
                  <c:v>СОВЕТСКИЙ РАЙОН</c:v>
                </c:pt>
                <c:pt idx="86">
                  <c:v>МБОУ СШ № 115</c:v>
                </c:pt>
                <c:pt idx="87">
                  <c:v>МБОУ СШ № 141</c:v>
                </c:pt>
                <c:pt idx="88">
                  <c:v>МБОУ СШ № 154</c:v>
                </c:pt>
                <c:pt idx="89">
                  <c:v>МБОУ СШ № 18</c:v>
                </c:pt>
                <c:pt idx="90">
                  <c:v>МБОУ СШ № 5</c:v>
                </c:pt>
                <c:pt idx="91">
                  <c:v>МАОУ СШ № 149</c:v>
                </c:pt>
                <c:pt idx="92">
                  <c:v>МБОУ СШ № 144</c:v>
                </c:pt>
                <c:pt idx="93">
                  <c:v>МБОУ СШ № 98</c:v>
                </c:pt>
                <c:pt idx="94">
                  <c:v>МБОУ СШ № 121</c:v>
                </c:pt>
                <c:pt idx="95">
                  <c:v>МБОУ СШ № 134</c:v>
                </c:pt>
                <c:pt idx="96">
                  <c:v>МБОУ СШ № 56</c:v>
                </c:pt>
                <c:pt idx="97">
                  <c:v>МАОУ СШ № 150</c:v>
                </c:pt>
                <c:pt idx="98">
                  <c:v>МБОУ СШ № 7</c:v>
                </c:pt>
                <c:pt idx="99">
                  <c:v>МАОУ СШ № 152</c:v>
                </c:pt>
                <c:pt idx="100">
                  <c:v>МАОУ СШ № 145</c:v>
                </c:pt>
                <c:pt idx="101">
                  <c:v>МАОУ СШ № 151</c:v>
                </c:pt>
                <c:pt idx="102">
                  <c:v>МБОУ СШ № 139</c:v>
                </c:pt>
                <c:pt idx="103">
                  <c:v>МБОУ СШ № 66</c:v>
                </c:pt>
                <c:pt idx="104">
                  <c:v>МБОУ СШ № 24</c:v>
                </c:pt>
                <c:pt idx="105">
                  <c:v>МБОУ СШ № 22</c:v>
                </c:pt>
                <c:pt idx="106">
                  <c:v>МБОУ СШ № 1</c:v>
                </c:pt>
                <c:pt idx="107">
                  <c:v>МАОУ СШ № 143</c:v>
                </c:pt>
                <c:pt idx="108">
                  <c:v>МБОУ СШ № 91</c:v>
                </c:pt>
                <c:pt idx="109">
                  <c:v>МБОУ СШ № 108</c:v>
                </c:pt>
                <c:pt idx="110">
                  <c:v>МБОУ СШ № 147</c:v>
                </c:pt>
                <c:pt idx="111">
                  <c:v>МБОУ СШ № 69</c:v>
                </c:pt>
                <c:pt idx="112">
                  <c:v>МБОУ СШ № 70</c:v>
                </c:pt>
                <c:pt idx="113">
                  <c:v>МБОУ СШ № 129</c:v>
                </c:pt>
                <c:pt idx="114">
                  <c:v>МБОУ СШ № 85</c:v>
                </c:pt>
                <c:pt idx="115">
                  <c:v>МБОУ СШ № 2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 Гимназия № 16</c:v>
                </c:pt>
                <c:pt idx="119">
                  <c:v>МБОУ Лицей № 2</c:v>
                </c:pt>
                <c:pt idx="120">
                  <c:v>МБОУ СШ № 10 </c:v>
                </c:pt>
                <c:pt idx="121">
                  <c:v>МБОУ СШ № 4</c:v>
                </c:pt>
                <c:pt idx="122">
                  <c:v>МАОУ СШ "Комплекс Покровский"</c:v>
                </c:pt>
                <c:pt idx="123">
                  <c:v>МБОУ СШ № 51</c:v>
                </c:pt>
                <c:pt idx="124">
                  <c:v>МБОУ СШ № 27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'ЧГ-4 диаграмма'!$Q$6:$Q$132</c:f>
              <c:numCache>
                <c:formatCode>0,00</c:formatCode>
                <c:ptCount val="127"/>
                <c:pt idx="0">
                  <c:v>98.32</c:v>
                </c:pt>
                <c:pt idx="1">
                  <c:v>98.32</c:v>
                </c:pt>
                <c:pt idx="2">
                  <c:v>98.32</c:v>
                </c:pt>
                <c:pt idx="3">
                  <c:v>98.32</c:v>
                </c:pt>
                <c:pt idx="4">
                  <c:v>98.32</c:v>
                </c:pt>
                <c:pt idx="5">
                  <c:v>98.32</c:v>
                </c:pt>
                <c:pt idx="6">
                  <c:v>98.32</c:v>
                </c:pt>
                <c:pt idx="7">
                  <c:v>98.32</c:v>
                </c:pt>
                <c:pt idx="8">
                  <c:v>98.32</c:v>
                </c:pt>
                <c:pt idx="9">
                  <c:v>98.32</c:v>
                </c:pt>
                <c:pt idx="10">
                  <c:v>98.32</c:v>
                </c:pt>
                <c:pt idx="11">
                  <c:v>98.32</c:v>
                </c:pt>
                <c:pt idx="12">
                  <c:v>98.32</c:v>
                </c:pt>
                <c:pt idx="13">
                  <c:v>98.32</c:v>
                </c:pt>
                <c:pt idx="14">
                  <c:v>98.32</c:v>
                </c:pt>
                <c:pt idx="15">
                  <c:v>98.32</c:v>
                </c:pt>
                <c:pt idx="16">
                  <c:v>98.32</c:v>
                </c:pt>
                <c:pt idx="17">
                  <c:v>98.32</c:v>
                </c:pt>
                <c:pt idx="18">
                  <c:v>98.32</c:v>
                </c:pt>
                <c:pt idx="19">
                  <c:v>98.32</c:v>
                </c:pt>
                <c:pt idx="20">
                  <c:v>98.32</c:v>
                </c:pt>
                <c:pt idx="21">
                  <c:v>98.32</c:v>
                </c:pt>
                <c:pt idx="22">
                  <c:v>98.32</c:v>
                </c:pt>
                <c:pt idx="23">
                  <c:v>98.32</c:v>
                </c:pt>
                <c:pt idx="24">
                  <c:v>98.32</c:v>
                </c:pt>
                <c:pt idx="25" formatCode="Основной">
                  <c:v>98.32</c:v>
                </c:pt>
                <c:pt idx="26">
                  <c:v>98.32</c:v>
                </c:pt>
                <c:pt idx="27">
                  <c:v>98.32</c:v>
                </c:pt>
                <c:pt idx="28">
                  <c:v>98.32</c:v>
                </c:pt>
                <c:pt idx="29">
                  <c:v>98.32</c:v>
                </c:pt>
                <c:pt idx="30">
                  <c:v>98.32</c:v>
                </c:pt>
                <c:pt idx="31">
                  <c:v>98.32</c:v>
                </c:pt>
                <c:pt idx="32">
                  <c:v>98.32</c:v>
                </c:pt>
                <c:pt idx="33">
                  <c:v>98.32</c:v>
                </c:pt>
                <c:pt idx="34">
                  <c:v>98.32</c:v>
                </c:pt>
                <c:pt idx="35">
                  <c:v>98.32</c:v>
                </c:pt>
                <c:pt idx="36">
                  <c:v>98.32</c:v>
                </c:pt>
                <c:pt idx="37">
                  <c:v>98.32</c:v>
                </c:pt>
                <c:pt idx="38">
                  <c:v>98.32</c:v>
                </c:pt>
                <c:pt idx="39">
                  <c:v>98.32</c:v>
                </c:pt>
                <c:pt idx="40">
                  <c:v>98.32</c:v>
                </c:pt>
                <c:pt idx="41">
                  <c:v>98.32</c:v>
                </c:pt>
                <c:pt idx="42">
                  <c:v>98.32</c:v>
                </c:pt>
                <c:pt idx="43">
                  <c:v>98.32</c:v>
                </c:pt>
                <c:pt idx="44">
                  <c:v>98.32</c:v>
                </c:pt>
                <c:pt idx="45">
                  <c:v>98.32</c:v>
                </c:pt>
                <c:pt idx="46">
                  <c:v>98.32</c:v>
                </c:pt>
                <c:pt idx="47">
                  <c:v>98.32</c:v>
                </c:pt>
                <c:pt idx="48">
                  <c:v>98.32</c:v>
                </c:pt>
                <c:pt idx="49">
                  <c:v>98.32</c:v>
                </c:pt>
                <c:pt idx="50">
                  <c:v>98.32</c:v>
                </c:pt>
                <c:pt idx="51">
                  <c:v>98.32</c:v>
                </c:pt>
                <c:pt idx="52">
                  <c:v>98.32</c:v>
                </c:pt>
                <c:pt idx="53">
                  <c:v>98.32</c:v>
                </c:pt>
                <c:pt idx="54">
                  <c:v>98.32</c:v>
                </c:pt>
                <c:pt idx="55">
                  <c:v>98.32</c:v>
                </c:pt>
                <c:pt idx="56">
                  <c:v>98.32</c:v>
                </c:pt>
                <c:pt idx="57">
                  <c:v>98.32</c:v>
                </c:pt>
                <c:pt idx="58">
                  <c:v>98.32</c:v>
                </c:pt>
                <c:pt idx="59">
                  <c:v>98.32</c:v>
                </c:pt>
                <c:pt idx="60">
                  <c:v>98.32</c:v>
                </c:pt>
                <c:pt idx="61">
                  <c:v>98.32</c:v>
                </c:pt>
                <c:pt idx="62">
                  <c:v>98.32</c:v>
                </c:pt>
                <c:pt idx="63">
                  <c:v>98.32</c:v>
                </c:pt>
                <c:pt idx="64">
                  <c:v>98.32</c:v>
                </c:pt>
                <c:pt idx="65">
                  <c:v>98.32</c:v>
                </c:pt>
                <c:pt idx="66">
                  <c:v>98.32</c:v>
                </c:pt>
                <c:pt idx="67">
                  <c:v>98.32</c:v>
                </c:pt>
                <c:pt idx="68">
                  <c:v>98.32</c:v>
                </c:pt>
                <c:pt idx="69">
                  <c:v>98.32</c:v>
                </c:pt>
                <c:pt idx="70">
                  <c:v>98.32</c:v>
                </c:pt>
                <c:pt idx="71">
                  <c:v>98.32</c:v>
                </c:pt>
                <c:pt idx="72">
                  <c:v>98.32</c:v>
                </c:pt>
                <c:pt idx="73">
                  <c:v>98.32</c:v>
                </c:pt>
                <c:pt idx="74">
                  <c:v>98.32</c:v>
                </c:pt>
                <c:pt idx="75">
                  <c:v>98.32</c:v>
                </c:pt>
                <c:pt idx="76">
                  <c:v>98.32</c:v>
                </c:pt>
                <c:pt idx="77">
                  <c:v>98.32</c:v>
                </c:pt>
                <c:pt idx="78">
                  <c:v>98.32</c:v>
                </c:pt>
                <c:pt idx="79">
                  <c:v>98.32</c:v>
                </c:pt>
                <c:pt idx="80">
                  <c:v>98.32</c:v>
                </c:pt>
                <c:pt idx="81">
                  <c:v>98.32</c:v>
                </c:pt>
                <c:pt idx="82">
                  <c:v>98.32</c:v>
                </c:pt>
                <c:pt idx="83" formatCode="Основной">
                  <c:v>98.32</c:v>
                </c:pt>
                <c:pt idx="84">
                  <c:v>98.32</c:v>
                </c:pt>
                <c:pt idx="85">
                  <c:v>98.32</c:v>
                </c:pt>
                <c:pt idx="86">
                  <c:v>98.32</c:v>
                </c:pt>
                <c:pt idx="87">
                  <c:v>98.32</c:v>
                </c:pt>
                <c:pt idx="88">
                  <c:v>98.32</c:v>
                </c:pt>
                <c:pt idx="89">
                  <c:v>98.32</c:v>
                </c:pt>
                <c:pt idx="90">
                  <c:v>98.32</c:v>
                </c:pt>
                <c:pt idx="91">
                  <c:v>98.32</c:v>
                </c:pt>
                <c:pt idx="92">
                  <c:v>98.32</c:v>
                </c:pt>
                <c:pt idx="93">
                  <c:v>98.32</c:v>
                </c:pt>
                <c:pt idx="94">
                  <c:v>98.32</c:v>
                </c:pt>
                <c:pt idx="95">
                  <c:v>98.32</c:v>
                </c:pt>
                <c:pt idx="96">
                  <c:v>98.32</c:v>
                </c:pt>
                <c:pt idx="97">
                  <c:v>98.32</c:v>
                </c:pt>
                <c:pt idx="98">
                  <c:v>98.32</c:v>
                </c:pt>
                <c:pt idx="99">
                  <c:v>98.32</c:v>
                </c:pt>
                <c:pt idx="100">
                  <c:v>98.32</c:v>
                </c:pt>
                <c:pt idx="101">
                  <c:v>98.32</c:v>
                </c:pt>
                <c:pt idx="102">
                  <c:v>98.32</c:v>
                </c:pt>
                <c:pt idx="103">
                  <c:v>98.32</c:v>
                </c:pt>
                <c:pt idx="104">
                  <c:v>98.32</c:v>
                </c:pt>
                <c:pt idx="105">
                  <c:v>98.32</c:v>
                </c:pt>
                <c:pt idx="106">
                  <c:v>98.32</c:v>
                </c:pt>
                <c:pt idx="107">
                  <c:v>98.32</c:v>
                </c:pt>
                <c:pt idx="108">
                  <c:v>98.32</c:v>
                </c:pt>
                <c:pt idx="109">
                  <c:v>98.32</c:v>
                </c:pt>
                <c:pt idx="110">
                  <c:v>98.32</c:v>
                </c:pt>
                <c:pt idx="111">
                  <c:v>98.32</c:v>
                </c:pt>
                <c:pt idx="112">
                  <c:v>98.32</c:v>
                </c:pt>
                <c:pt idx="113">
                  <c:v>98.32</c:v>
                </c:pt>
                <c:pt idx="114">
                  <c:v>98.32</c:v>
                </c:pt>
                <c:pt idx="115">
                  <c:v>98.32</c:v>
                </c:pt>
                <c:pt idx="116">
                  <c:v>98.32</c:v>
                </c:pt>
                <c:pt idx="117">
                  <c:v>98.32</c:v>
                </c:pt>
                <c:pt idx="118">
                  <c:v>98.32</c:v>
                </c:pt>
                <c:pt idx="119">
                  <c:v>98.32</c:v>
                </c:pt>
                <c:pt idx="120">
                  <c:v>98.32</c:v>
                </c:pt>
                <c:pt idx="121">
                  <c:v>98.32</c:v>
                </c:pt>
                <c:pt idx="122">
                  <c:v>98.32</c:v>
                </c:pt>
                <c:pt idx="123">
                  <c:v>98.32</c:v>
                </c:pt>
                <c:pt idx="124">
                  <c:v>98.32</c:v>
                </c:pt>
                <c:pt idx="125">
                  <c:v>98.32</c:v>
                </c:pt>
                <c:pt idx="126">
                  <c:v>98.32</c:v>
                </c:pt>
              </c:numCache>
            </c:numRef>
          </c:val>
          <c:smooth val="0"/>
        </c:ser>
        <c:ser>
          <c:idx val="7"/>
          <c:order val="7"/>
          <c:tx>
            <c:v>2016 % выполнения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'ЧГ-4 диаграмма'!$B$6:$B$132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МБОУ Лицей № 28</c:v>
                </c:pt>
                <c:pt idx="4">
                  <c:v>МБОУ Прогимназия  № 131</c:v>
                </c:pt>
                <c:pt idx="5">
                  <c:v>МБОУ СШ  № 12</c:v>
                </c:pt>
                <c:pt idx="6">
                  <c:v>МБОУ СШ № 19</c:v>
                </c:pt>
                <c:pt idx="7">
                  <c:v>МБОУ СШ № 86 </c:v>
                </c:pt>
                <c:pt idx="8">
                  <c:v>МБОУ Гимназия № 8</c:v>
                </c:pt>
                <c:pt idx="9">
                  <c:v>МАОУ Гимназия №  9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МБОУ СШ № 81</c:v>
                </c:pt>
                <c:pt idx="14">
                  <c:v>МАОУ Лицей № 6 «Перспектива»</c:v>
                </c:pt>
                <c:pt idx="15">
                  <c:v>МАОУ Гимназия № 10</c:v>
                </c:pt>
                <c:pt idx="16">
                  <c:v>МБОУ СШ № 46</c:v>
                </c:pt>
                <c:pt idx="17">
                  <c:v>МБОУ СШ № 49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135</c:v>
                </c:pt>
                <c:pt idx="21">
                  <c:v>МАОУ Лицей № 11</c:v>
                </c:pt>
                <c:pt idx="22">
                  <c:v>МБОУ СШ № 8 "Созидание"</c:v>
                </c:pt>
                <c:pt idx="23">
                  <c:v>МАОУ Гимназия № 6</c:v>
                </c:pt>
                <c:pt idx="24">
                  <c:v>МАОУ СШ № 55</c:v>
                </c:pt>
                <c:pt idx="25">
                  <c:v>МБОУ НШ-ДС № 37</c:v>
                </c:pt>
                <c:pt idx="26">
                  <c:v>МБОУ СШ № 80</c:v>
                </c:pt>
                <c:pt idx="27">
                  <c:v>ЛЕНИНСКИЙ РАЙОН</c:v>
                </c:pt>
                <c:pt idx="28">
                  <c:v>МАОУ Гимназия № 11</c:v>
                </c:pt>
                <c:pt idx="29">
                  <c:v>МАОУ СШ № 148</c:v>
                </c:pt>
                <c:pt idx="30">
                  <c:v>МБОУ Гимназия № 7</c:v>
                </c:pt>
                <c:pt idx="31">
                  <c:v>МБОУ Лицей № 3</c:v>
                </c:pt>
                <c:pt idx="32">
                  <c:v>МБОУ СШ № 31</c:v>
                </c:pt>
                <c:pt idx="33">
                  <c:v>МБОУ СШ № 50</c:v>
                </c:pt>
                <c:pt idx="34">
                  <c:v>МБОУ СШ № 94</c:v>
                </c:pt>
                <c:pt idx="35">
                  <c:v>МБОУ СШ № 88</c:v>
                </c:pt>
                <c:pt idx="36">
                  <c:v>МБОУ СШ № 47</c:v>
                </c:pt>
                <c:pt idx="37">
                  <c:v>МБОУ СШ № 65</c:v>
                </c:pt>
                <c:pt idx="38">
                  <c:v>МБОУ СШ № 64</c:v>
                </c:pt>
                <c:pt idx="39">
                  <c:v>МБОУ СШ № 89</c:v>
                </c:pt>
                <c:pt idx="40">
                  <c:v>МАОУ Лицей № 12</c:v>
                </c:pt>
                <c:pt idx="41">
                  <c:v>МАОУ Гимназия № 15</c:v>
                </c:pt>
                <c:pt idx="42">
                  <c:v>МБОУ СШ № 44</c:v>
                </c:pt>
                <c:pt idx="43">
                  <c:v>МБОУ СШ № 16</c:v>
                </c:pt>
                <c:pt idx="44">
                  <c:v>МБОУ СШ № 53</c:v>
                </c:pt>
                <c:pt idx="45">
                  <c:v>МБОУ СШ № 79</c:v>
                </c:pt>
                <c:pt idx="46">
                  <c:v>МБОУ СШ № 13</c:v>
                </c:pt>
                <c:pt idx="47">
                  <c:v>ОКТЯБРЬСКИЙ РАЙОН</c:v>
                </c:pt>
                <c:pt idx="48">
                  <c:v>МАОУ Гимназия № 3</c:v>
                </c:pt>
                <c:pt idx="49">
                  <c:v>МБОУ Лицей № 8</c:v>
                </c:pt>
                <c:pt idx="50">
                  <c:v>МБОУ СШ № 133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82</c:v>
                </c:pt>
                <c:pt idx="54">
                  <c:v>МБОУ СШ № 99</c:v>
                </c:pt>
                <c:pt idx="55">
                  <c:v>МБОУ Школа-интернат № 1</c:v>
                </c:pt>
                <c:pt idx="56">
                  <c:v>МАОУ Гимназия № 13 "Академ"</c:v>
                </c:pt>
                <c:pt idx="57">
                  <c:v>МБОУ СШ № 95</c:v>
                </c:pt>
                <c:pt idx="58">
                  <c:v>МАОУ «КУГ № 1 – Универс»</c:v>
                </c:pt>
                <c:pt idx="59">
                  <c:v>МБОУ СШ № 72 </c:v>
                </c:pt>
                <c:pt idx="60">
                  <c:v>МБОУ СШ № 3</c:v>
                </c:pt>
                <c:pt idx="61">
                  <c:v>МБОУ Лицей № 10</c:v>
                </c:pt>
                <c:pt idx="62">
                  <c:v>МАОУ Лицей № 1</c:v>
                </c:pt>
                <c:pt idx="63">
                  <c:v>МБОУ СШ № 39</c:v>
                </c:pt>
                <c:pt idx="64">
                  <c:v>МБОУ СШ № 21</c:v>
                </c:pt>
                <c:pt idx="65">
                  <c:v>МБОУ СШ № 84</c:v>
                </c:pt>
                <c:pt idx="66">
                  <c:v>МБОУ СШ № 73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42</c:v>
                </c:pt>
                <c:pt idx="71">
                  <c:v>МБОУ СШ № 6</c:v>
                </c:pt>
                <c:pt idx="72">
                  <c:v>МБОУ СШ № 92</c:v>
                </c:pt>
                <c:pt idx="73">
                  <c:v>МБОУ СШ № 76</c:v>
                </c:pt>
                <c:pt idx="74">
                  <c:v>МБОУ СШ № 62</c:v>
                </c:pt>
                <c:pt idx="75">
                  <c:v>МБОУ СШ № 34</c:v>
                </c:pt>
                <c:pt idx="76">
                  <c:v>МБОУ СШ № 78</c:v>
                </c:pt>
                <c:pt idx="77">
                  <c:v>МАОУ СШ № 23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МБОУ СШ № 93</c:v>
                </c:pt>
                <c:pt idx="81">
                  <c:v>МБОУ СШ № 17</c:v>
                </c:pt>
                <c:pt idx="82">
                  <c:v>МБОУ СШ № 45</c:v>
                </c:pt>
                <c:pt idx="83">
                  <c:v>МБОУ НШ-ДС № 165</c:v>
                </c:pt>
                <c:pt idx="84">
                  <c:v>МБОУ ОШ № 25</c:v>
                </c:pt>
                <c:pt idx="85">
                  <c:v>СОВЕТСКИЙ РАЙОН</c:v>
                </c:pt>
                <c:pt idx="86">
                  <c:v>МБОУ СШ № 115</c:v>
                </c:pt>
                <c:pt idx="87">
                  <c:v>МБОУ СШ № 141</c:v>
                </c:pt>
                <c:pt idx="88">
                  <c:v>МБОУ СШ № 154</c:v>
                </c:pt>
                <c:pt idx="89">
                  <c:v>МБОУ СШ № 18</c:v>
                </c:pt>
                <c:pt idx="90">
                  <c:v>МБОУ СШ № 5</c:v>
                </c:pt>
                <c:pt idx="91">
                  <c:v>МАОУ СШ № 149</c:v>
                </c:pt>
                <c:pt idx="92">
                  <c:v>МБОУ СШ № 144</c:v>
                </c:pt>
                <c:pt idx="93">
                  <c:v>МБОУ СШ № 98</c:v>
                </c:pt>
                <c:pt idx="94">
                  <c:v>МБОУ СШ № 121</c:v>
                </c:pt>
                <c:pt idx="95">
                  <c:v>МБОУ СШ № 134</c:v>
                </c:pt>
                <c:pt idx="96">
                  <c:v>МБОУ СШ № 56</c:v>
                </c:pt>
                <c:pt idx="97">
                  <c:v>МАОУ СШ № 150</c:v>
                </c:pt>
                <c:pt idx="98">
                  <c:v>МБОУ СШ № 7</c:v>
                </c:pt>
                <c:pt idx="99">
                  <c:v>МАОУ СШ № 152</c:v>
                </c:pt>
                <c:pt idx="100">
                  <c:v>МАОУ СШ № 145</c:v>
                </c:pt>
                <c:pt idx="101">
                  <c:v>МАОУ СШ № 151</c:v>
                </c:pt>
                <c:pt idx="102">
                  <c:v>МБОУ СШ № 139</c:v>
                </c:pt>
                <c:pt idx="103">
                  <c:v>МБОУ СШ № 66</c:v>
                </c:pt>
                <c:pt idx="104">
                  <c:v>МБОУ СШ № 24</c:v>
                </c:pt>
                <c:pt idx="105">
                  <c:v>МБОУ СШ № 22</c:v>
                </c:pt>
                <c:pt idx="106">
                  <c:v>МБОУ СШ № 1</c:v>
                </c:pt>
                <c:pt idx="107">
                  <c:v>МАОУ СШ № 143</c:v>
                </c:pt>
                <c:pt idx="108">
                  <c:v>МБОУ СШ № 91</c:v>
                </c:pt>
                <c:pt idx="109">
                  <c:v>МБОУ СШ № 108</c:v>
                </c:pt>
                <c:pt idx="110">
                  <c:v>МБОУ СШ № 147</c:v>
                </c:pt>
                <c:pt idx="111">
                  <c:v>МБОУ СШ № 69</c:v>
                </c:pt>
                <c:pt idx="112">
                  <c:v>МБОУ СШ № 70</c:v>
                </c:pt>
                <c:pt idx="113">
                  <c:v>МБОУ СШ № 129</c:v>
                </c:pt>
                <c:pt idx="114">
                  <c:v>МБОУ СШ № 85</c:v>
                </c:pt>
                <c:pt idx="115">
                  <c:v>МБОУ СШ № 2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 Гимназия № 16</c:v>
                </c:pt>
                <c:pt idx="119">
                  <c:v>МБОУ Лицей № 2</c:v>
                </c:pt>
                <c:pt idx="120">
                  <c:v>МБОУ СШ № 10 </c:v>
                </c:pt>
                <c:pt idx="121">
                  <c:v>МБОУ СШ № 4</c:v>
                </c:pt>
                <c:pt idx="122">
                  <c:v>МАОУ СШ "Комплекс Покровский"</c:v>
                </c:pt>
                <c:pt idx="123">
                  <c:v>МБОУ СШ № 51</c:v>
                </c:pt>
                <c:pt idx="124">
                  <c:v>МБОУ СШ № 27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'ЧГ-4 диаграмма'!$P$6:$P$132</c:f>
              <c:numCache>
                <c:formatCode>0,00</c:formatCode>
                <c:ptCount val="127"/>
                <c:pt idx="0">
                  <c:v>100</c:v>
                </c:pt>
                <c:pt idx="1">
                  <c:v>99.138666666666666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92.248000000000005</c:v>
                </c:pt>
                <c:pt idx="10">
                  <c:v>100</c:v>
                </c:pt>
                <c:pt idx="11">
                  <c:v>98.309571428571431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93.617000000000004</c:v>
                </c:pt>
                <c:pt idx="18">
                  <c:v>95.349000000000004</c:v>
                </c:pt>
                <c:pt idx="19">
                  <c:v>97.143000000000001</c:v>
                </c:pt>
                <c:pt idx="20">
                  <c:v>97.367999999999995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6">
                  <c:v>92.856999999999999</c:v>
                </c:pt>
                <c:pt idx="27">
                  <c:v>96.318631578947375</c:v>
                </c:pt>
                <c:pt idx="28">
                  <c:v>100</c:v>
                </c:pt>
                <c:pt idx="29">
                  <c:v>100</c:v>
                </c:pt>
                <c:pt idx="30">
                  <c:v>96.116</c:v>
                </c:pt>
                <c:pt idx="31">
                  <c:v>97.436000000000007</c:v>
                </c:pt>
                <c:pt idx="32">
                  <c:v>97.727000000000004</c:v>
                </c:pt>
                <c:pt idx="33">
                  <c:v>95.349000000000004</c:v>
                </c:pt>
                <c:pt idx="34">
                  <c:v>100</c:v>
                </c:pt>
                <c:pt idx="35">
                  <c:v>97.727000000000004</c:v>
                </c:pt>
                <c:pt idx="36">
                  <c:v>100</c:v>
                </c:pt>
                <c:pt idx="37">
                  <c:v>82.257999999999996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97.143000000000001</c:v>
                </c:pt>
                <c:pt idx="43">
                  <c:v>100</c:v>
                </c:pt>
                <c:pt idx="44">
                  <c:v>100</c:v>
                </c:pt>
                <c:pt idx="45">
                  <c:v>92.105000000000004</c:v>
                </c:pt>
                <c:pt idx="46">
                  <c:v>74.192999999999998</c:v>
                </c:pt>
                <c:pt idx="47">
                  <c:v>98.700157894736847</c:v>
                </c:pt>
                <c:pt idx="48">
                  <c:v>100</c:v>
                </c:pt>
                <c:pt idx="49">
                  <c:v>97.959000000000003</c:v>
                </c:pt>
                <c:pt idx="50">
                  <c:v>93.477999999999994</c:v>
                </c:pt>
                <c:pt idx="51">
                  <c:v>100</c:v>
                </c:pt>
                <c:pt idx="52">
                  <c:v>100</c:v>
                </c:pt>
                <c:pt idx="53">
                  <c:v>98.590999999999994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94.366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90.909000000000006</c:v>
                </c:pt>
                <c:pt idx="65">
                  <c:v>100</c:v>
                </c:pt>
                <c:pt idx="66">
                  <c:v>100</c:v>
                </c:pt>
                <c:pt idx="67">
                  <c:v>99.205562499999999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91.304000000000002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97.5</c:v>
                </c:pt>
                <c:pt idx="81">
                  <c:v>98.484999999999999</c:v>
                </c:pt>
                <c:pt idx="82">
                  <c:v>100</c:v>
                </c:pt>
                <c:pt idx="84">
                  <c:v>100</c:v>
                </c:pt>
                <c:pt idx="85">
                  <c:v>97.118241379310348</c:v>
                </c:pt>
                <c:pt idx="86">
                  <c:v>100</c:v>
                </c:pt>
                <c:pt idx="87">
                  <c:v>100</c:v>
                </c:pt>
                <c:pt idx="89">
                  <c:v>92.253</c:v>
                </c:pt>
                <c:pt idx="90">
                  <c:v>100</c:v>
                </c:pt>
                <c:pt idx="91">
                  <c:v>99.037999999999997</c:v>
                </c:pt>
                <c:pt idx="92">
                  <c:v>100</c:v>
                </c:pt>
                <c:pt idx="93">
                  <c:v>98.75</c:v>
                </c:pt>
                <c:pt idx="94">
                  <c:v>92.856999999999999</c:v>
                </c:pt>
                <c:pt idx="95">
                  <c:v>98.733999999999995</c:v>
                </c:pt>
                <c:pt idx="96">
                  <c:v>100</c:v>
                </c:pt>
                <c:pt idx="97">
                  <c:v>97.596000000000004</c:v>
                </c:pt>
                <c:pt idx="98">
                  <c:v>100</c:v>
                </c:pt>
                <c:pt idx="99">
                  <c:v>100</c:v>
                </c:pt>
                <c:pt idx="100">
                  <c:v>96.748000000000005</c:v>
                </c:pt>
                <c:pt idx="101">
                  <c:v>99.186999999999998</c:v>
                </c:pt>
                <c:pt idx="102">
                  <c:v>97.825999999999993</c:v>
                </c:pt>
                <c:pt idx="103">
                  <c:v>95.832999999999998</c:v>
                </c:pt>
                <c:pt idx="104">
                  <c:v>98.649000000000001</c:v>
                </c:pt>
                <c:pt idx="105">
                  <c:v>85</c:v>
                </c:pt>
                <c:pt idx="106">
                  <c:v>94.186000000000007</c:v>
                </c:pt>
                <c:pt idx="107">
                  <c:v>98.387</c:v>
                </c:pt>
                <c:pt idx="108">
                  <c:v>93.826999999999998</c:v>
                </c:pt>
                <c:pt idx="109">
                  <c:v>100</c:v>
                </c:pt>
                <c:pt idx="110">
                  <c:v>96.899000000000001</c:v>
                </c:pt>
                <c:pt idx="111">
                  <c:v>94.286000000000001</c:v>
                </c:pt>
                <c:pt idx="112">
                  <c:v>93.617000000000004</c:v>
                </c:pt>
                <c:pt idx="113">
                  <c:v>95.081999999999994</c:v>
                </c:pt>
                <c:pt idx="114">
                  <c:v>100</c:v>
                </c:pt>
                <c:pt idx="115">
                  <c:v>97.674000000000007</c:v>
                </c:pt>
                <c:pt idx="116">
                  <c:v>98.868600000000001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96.093999999999994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92.591999999999999</c:v>
                </c:pt>
              </c:numCache>
            </c:numRef>
          </c:val>
          <c:smooth val="0"/>
        </c:ser>
        <c:ser>
          <c:idx val="8"/>
          <c:order val="8"/>
          <c:tx>
            <c:v>2015 ср.% по городу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'ЧГ-4 диаграмма'!$B$6:$B$132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МБОУ Лицей № 28</c:v>
                </c:pt>
                <c:pt idx="4">
                  <c:v>МБОУ Прогимназия  № 131</c:v>
                </c:pt>
                <c:pt idx="5">
                  <c:v>МБОУ СШ  № 12</c:v>
                </c:pt>
                <c:pt idx="6">
                  <c:v>МБОУ СШ № 19</c:v>
                </c:pt>
                <c:pt idx="7">
                  <c:v>МБОУ СШ № 86 </c:v>
                </c:pt>
                <c:pt idx="8">
                  <c:v>МБОУ Гимназия № 8</c:v>
                </c:pt>
                <c:pt idx="9">
                  <c:v>МАОУ Гимназия №  9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МБОУ СШ № 81</c:v>
                </c:pt>
                <c:pt idx="14">
                  <c:v>МАОУ Лицей № 6 «Перспектива»</c:v>
                </c:pt>
                <c:pt idx="15">
                  <c:v>МАОУ Гимназия № 10</c:v>
                </c:pt>
                <c:pt idx="16">
                  <c:v>МБОУ СШ № 46</c:v>
                </c:pt>
                <c:pt idx="17">
                  <c:v>МБОУ СШ № 49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135</c:v>
                </c:pt>
                <c:pt idx="21">
                  <c:v>МАОУ Лицей № 11</c:v>
                </c:pt>
                <c:pt idx="22">
                  <c:v>МБОУ СШ № 8 "Созидание"</c:v>
                </c:pt>
                <c:pt idx="23">
                  <c:v>МАОУ Гимназия № 6</c:v>
                </c:pt>
                <c:pt idx="24">
                  <c:v>МАОУ СШ № 55</c:v>
                </c:pt>
                <c:pt idx="25">
                  <c:v>МБОУ НШ-ДС № 37</c:v>
                </c:pt>
                <c:pt idx="26">
                  <c:v>МБОУ СШ № 80</c:v>
                </c:pt>
                <c:pt idx="27">
                  <c:v>ЛЕНИНСКИЙ РАЙОН</c:v>
                </c:pt>
                <c:pt idx="28">
                  <c:v>МАОУ Гимназия № 11</c:v>
                </c:pt>
                <c:pt idx="29">
                  <c:v>МАОУ СШ № 148</c:v>
                </c:pt>
                <c:pt idx="30">
                  <c:v>МБОУ Гимназия № 7</c:v>
                </c:pt>
                <c:pt idx="31">
                  <c:v>МБОУ Лицей № 3</c:v>
                </c:pt>
                <c:pt idx="32">
                  <c:v>МБОУ СШ № 31</c:v>
                </c:pt>
                <c:pt idx="33">
                  <c:v>МБОУ СШ № 50</c:v>
                </c:pt>
                <c:pt idx="34">
                  <c:v>МБОУ СШ № 94</c:v>
                </c:pt>
                <c:pt idx="35">
                  <c:v>МБОУ СШ № 88</c:v>
                </c:pt>
                <c:pt idx="36">
                  <c:v>МБОУ СШ № 47</c:v>
                </c:pt>
                <c:pt idx="37">
                  <c:v>МБОУ СШ № 65</c:v>
                </c:pt>
                <c:pt idx="38">
                  <c:v>МБОУ СШ № 64</c:v>
                </c:pt>
                <c:pt idx="39">
                  <c:v>МБОУ СШ № 89</c:v>
                </c:pt>
                <c:pt idx="40">
                  <c:v>МАОУ Лицей № 12</c:v>
                </c:pt>
                <c:pt idx="41">
                  <c:v>МАОУ Гимназия № 15</c:v>
                </c:pt>
                <c:pt idx="42">
                  <c:v>МБОУ СШ № 44</c:v>
                </c:pt>
                <c:pt idx="43">
                  <c:v>МБОУ СШ № 16</c:v>
                </c:pt>
                <c:pt idx="44">
                  <c:v>МБОУ СШ № 53</c:v>
                </c:pt>
                <c:pt idx="45">
                  <c:v>МБОУ СШ № 79</c:v>
                </c:pt>
                <c:pt idx="46">
                  <c:v>МБОУ СШ № 13</c:v>
                </c:pt>
                <c:pt idx="47">
                  <c:v>ОКТЯБРЬСКИЙ РАЙОН</c:v>
                </c:pt>
                <c:pt idx="48">
                  <c:v>МАОУ Гимназия № 3</c:v>
                </c:pt>
                <c:pt idx="49">
                  <c:v>МБОУ Лицей № 8</c:v>
                </c:pt>
                <c:pt idx="50">
                  <c:v>МБОУ СШ № 133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82</c:v>
                </c:pt>
                <c:pt idx="54">
                  <c:v>МБОУ СШ № 99</c:v>
                </c:pt>
                <c:pt idx="55">
                  <c:v>МБОУ Школа-интернат № 1</c:v>
                </c:pt>
                <c:pt idx="56">
                  <c:v>МАОУ Гимназия № 13 "Академ"</c:v>
                </c:pt>
                <c:pt idx="57">
                  <c:v>МБОУ СШ № 95</c:v>
                </c:pt>
                <c:pt idx="58">
                  <c:v>МАОУ «КУГ № 1 – Универс»</c:v>
                </c:pt>
                <c:pt idx="59">
                  <c:v>МБОУ СШ № 72 </c:v>
                </c:pt>
                <c:pt idx="60">
                  <c:v>МБОУ СШ № 3</c:v>
                </c:pt>
                <c:pt idx="61">
                  <c:v>МБОУ Лицей № 10</c:v>
                </c:pt>
                <c:pt idx="62">
                  <c:v>МАОУ Лицей № 1</c:v>
                </c:pt>
                <c:pt idx="63">
                  <c:v>МБОУ СШ № 39</c:v>
                </c:pt>
                <c:pt idx="64">
                  <c:v>МБОУ СШ № 21</c:v>
                </c:pt>
                <c:pt idx="65">
                  <c:v>МБОУ СШ № 84</c:v>
                </c:pt>
                <c:pt idx="66">
                  <c:v>МБОУ СШ № 73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42</c:v>
                </c:pt>
                <c:pt idx="71">
                  <c:v>МБОУ СШ № 6</c:v>
                </c:pt>
                <c:pt idx="72">
                  <c:v>МБОУ СШ № 92</c:v>
                </c:pt>
                <c:pt idx="73">
                  <c:v>МБОУ СШ № 76</c:v>
                </c:pt>
                <c:pt idx="74">
                  <c:v>МБОУ СШ № 62</c:v>
                </c:pt>
                <c:pt idx="75">
                  <c:v>МБОУ СШ № 34</c:v>
                </c:pt>
                <c:pt idx="76">
                  <c:v>МБОУ СШ № 78</c:v>
                </c:pt>
                <c:pt idx="77">
                  <c:v>МАОУ СШ № 23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МБОУ СШ № 93</c:v>
                </c:pt>
                <c:pt idx="81">
                  <c:v>МБОУ СШ № 17</c:v>
                </c:pt>
                <c:pt idx="82">
                  <c:v>МБОУ СШ № 45</c:v>
                </c:pt>
                <c:pt idx="83">
                  <c:v>МБОУ НШ-ДС № 165</c:v>
                </c:pt>
                <c:pt idx="84">
                  <c:v>МБОУ ОШ № 25</c:v>
                </c:pt>
                <c:pt idx="85">
                  <c:v>СОВЕТСКИЙ РАЙОН</c:v>
                </c:pt>
                <c:pt idx="86">
                  <c:v>МБОУ СШ № 115</c:v>
                </c:pt>
                <c:pt idx="87">
                  <c:v>МБОУ СШ № 141</c:v>
                </c:pt>
                <c:pt idx="88">
                  <c:v>МБОУ СШ № 154</c:v>
                </c:pt>
                <c:pt idx="89">
                  <c:v>МБОУ СШ № 18</c:v>
                </c:pt>
                <c:pt idx="90">
                  <c:v>МБОУ СШ № 5</c:v>
                </c:pt>
                <c:pt idx="91">
                  <c:v>МАОУ СШ № 149</c:v>
                </c:pt>
                <c:pt idx="92">
                  <c:v>МБОУ СШ № 144</c:v>
                </c:pt>
                <c:pt idx="93">
                  <c:v>МБОУ СШ № 98</c:v>
                </c:pt>
                <c:pt idx="94">
                  <c:v>МБОУ СШ № 121</c:v>
                </c:pt>
                <c:pt idx="95">
                  <c:v>МБОУ СШ № 134</c:v>
                </c:pt>
                <c:pt idx="96">
                  <c:v>МБОУ СШ № 56</c:v>
                </c:pt>
                <c:pt idx="97">
                  <c:v>МАОУ СШ № 150</c:v>
                </c:pt>
                <c:pt idx="98">
                  <c:v>МБОУ СШ № 7</c:v>
                </c:pt>
                <c:pt idx="99">
                  <c:v>МАОУ СШ № 152</c:v>
                </c:pt>
                <c:pt idx="100">
                  <c:v>МАОУ СШ № 145</c:v>
                </c:pt>
                <c:pt idx="101">
                  <c:v>МАОУ СШ № 151</c:v>
                </c:pt>
                <c:pt idx="102">
                  <c:v>МБОУ СШ № 139</c:v>
                </c:pt>
                <c:pt idx="103">
                  <c:v>МБОУ СШ № 66</c:v>
                </c:pt>
                <c:pt idx="104">
                  <c:v>МБОУ СШ № 24</c:v>
                </c:pt>
                <c:pt idx="105">
                  <c:v>МБОУ СШ № 22</c:v>
                </c:pt>
                <c:pt idx="106">
                  <c:v>МБОУ СШ № 1</c:v>
                </c:pt>
                <c:pt idx="107">
                  <c:v>МАОУ СШ № 143</c:v>
                </c:pt>
                <c:pt idx="108">
                  <c:v>МБОУ СШ № 91</c:v>
                </c:pt>
                <c:pt idx="109">
                  <c:v>МБОУ СШ № 108</c:v>
                </c:pt>
                <c:pt idx="110">
                  <c:v>МБОУ СШ № 147</c:v>
                </c:pt>
                <c:pt idx="111">
                  <c:v>МБОУ СШ № 69</c:v>
                </c:pt>
                <c:pt idx="112">
                  <c:v>МБОУ СШ № 70</c:v>
                </c:pt>
                <c:pt idx="113">
                  <c:v>МБОУ СШ № 129</c:v>
                </c:pt>
                <c:pt idx="114">
                  <c:v>МБОУ СШ № 85</c:v>
                </c:pt>
                <c:pt idx="115">
                  <c:v>МБОУ СШ № 2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 Гимназия № 16</c:v>
                </c:pt>
                <c:pt idx="119">
                  <c:v>МБОУ Лицей № 2</c:v>
                </c:pt>
                <c:pt idx="120">
                  <c:v>МБОУ СШ № 10 </c:v>
                </c:pt>
                <c:pt idx="121">
                  <c:v>МБОУ СШ № 4</c:v>
                </c:pt>
                <c:pt idx="122">
                  <c:v>МАОУ СШ "Комплекс Покровский"</c:v>
                </c:pt>
                <c:pt idx="123">
                  <c:v>МБОУ СШ № 51</c:v>
                </c:pt>
                <c:pt idx="124">
                  <c:v>МБОУ СШ № 27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'ЧГ-4 диаграмма'!$U$6:$U$132</c:f>
              <c:numCache>
                <c:formatCode>0,00</c:formatCode>
                <c:ptCount val="127"/>
                <c:pt idx="0">
                  <c:v>97.73</c:v>
                </c:pt>
                <c:pt idx="1">
                  <c:v>97.73</c:v>
                </c:pt>
                <c:pt idx="2" formatCode="Основной">
                  <c:v>97.73</c:v>
                </c:pt>
                <c:pt idx="3">
                  <c:v>97.73</c:v>
                </c:pt>
                <c:pt idx="4">
                  <c:v>97.73</c:v>
                </c:pt>
                <c:pt idx="5">
                  <c:v>97.73</c:v>
                </c:pt>
                <c:pt idx="6">
                  <c:v>97.73</c:v>
                </c:pt>
                <c:pt idx="7">
                  <c:v>97.73</c:v>
                </c:pt>
                <c:pt idx="8">
                  <c:v>97.73</c:v>
                </c:pt>
                <c:pt idx="9">
                  <c:v>97.73</c:v>
                </c:pt>
                <c:pt idx="10">
                  <c:v>97.73</c:v>
                </c:pt>
                <c:pt idx="11">
                  <c:v>97.73</c:v>
                </c:pt>
                <c:pt idx="12">
                  <c:v>97.73</c:v>
                </c:pt>
                <c:pt idx="13">
                  <c:v>97.73</c:v>
                </c:pt>
                <c:pt idx="14">
                  <c:v>97.73</c:v>
                </c:pt>
                <c:pt idx="15">
                  <c:v>97.73</c:v>
                </c:pt>
                <c:pt idx="16">
                  <c:v>97.73</c:v>
                </c:pt>
                <c:pt idx="17">
                  <c:v>97.73</c:v>
                </c:pt>
                <c:pt idx="18">
                  <c:v>97.73</c:v>
                </c:pt>
                <c:pt idx="19">
                  <c:v>97.73</c:v>
                </c:pt>
                <c:pt idx="20">
                  <c:v>97.73</c:v>
                </c:pt>
                <c:pt idx="21">
                  <c:v>97.73</c:v>
                </c:pt>
                <c:pt idx="22">
                  <c:v>97.73</c:v>
                </c:pt>
                <c:pt idx="23">
                  <c:v>97.73</c:v>
                </c:pt>
                <c:pt idx="24">
                  <c:v>97.73</c:v>
                </c:pt>
                <c:pt idx="25">
                  <c:v>97.73</c:v>
                </c:pt>
                <c:pt idx="26">
                  <c:v>97.73</c:v>
                </c:pt>
                <c:pt idx="27">
                  <c:v>97.73</c:v>
                </c:pt>
                <c:pt idx="28">
                  <c:v>97.73</c:v>
                </c:pt>
                <c:pt idx="29">
                  <c:v>97.73</c:v>
                </c:pt>
                <c:pt idx="30">
                  <c:v>97.73</c:v>
                </c:pt>
                <c:pt idx="31">
                  <c:v>97.73</c:v>
                </c:pt>
                <c:pt idx="32">
                  <c:v>97.73</c:v>
                </c:pt>
                <c:pt idx="33">
                  <c:v>97.73</c:v>
                </c:pt>
                <c:pt idx="34">
                  <c:v>97.73</c:v>
                </c:pt>
                <c:pt idx="35">
                  <c:v>97.73</c:v>
                </c:pt>
                <c:pt idx="36">
                  <c:v>97.73</c:v>
                </c:pt>
                <c:pt idx="37">
                  <c:v>97.73</c:v>
                </c:pt>
                <c:pt idx="38">
                  <c:v>97.73</c:v>
                </c:pt>
                <c:pt idx="39">
                  <c:v>97.73</c:v>
                </c:pt>
                <c:pt idx="40">
                  <c:v>97.73</c:v>
                </c:pt>
                <c:pt idx="41">
                  <c:v>97.73</c:v>
                </c:pt>
                <c:pt idx="42">
                  <c:v>97.73</c:v>
                </c:pt>
                <c:pt idx="43">
                  <c:v>97.73</c:v>
                </c:pt>
                <c:pt idx="44">
                  <c:v>97.73</c:v>
                </c:pt>
                <c:pt idx="45">
                  <c:v>97.73</c:v>
                </c:pt>
                <c:pt idx="46">
                  <c:v>97.73</c:v>
                </c:pt>
                <c:pt idx="47">
                  <c:v>97.73</c:v>
                </c:pt>
                <c:pt idx="48">
                  <c:v>97.73</c:v>
                </c:pt>
                <c:pt idx="49">
                  <c:v>97.73</c:v>
                </c:pt>
                <c:pt idx="50">
                  <c:v>97.73</c:v>
                </c:pt>
                <c:pt idx="51">
                  <c:v>97.73</c:v>
                </c:pt>
                <c:pt idx="52">
                  <c:v>97.73</c:v>
                </c:pt>
                <c:pt idx="53">
                  <c:v>97.73</c:v>
                </c:pt>
                <c:pt idx="54">
                  <c:v>97.73</c:v>
                </c:pt>
                <c:pt idx="55">
                  <c:v>97.73</c:v>
                </c:pt>
                <c:pt idx="56">
                  <c:v>97.73</c:v>
                </c:pt>
                <c:pt idx="57">
                  <c:v>97.73</c:v>
                </c:pt>
                <c:pt idx="58">
                  <c:v>97.73</c:v>
                </c:pt>
                <c:pt idx="59">
                  <c:v>97.73</c:v>
                </c:pt>
                <c:pt idx="60">
                  <c:v>97.73</c:v>
                </c:pt>
                <c:pt idx="61">
                  <c:v>97.73</c:v>
                </c:pt>
                <c:pt idx="62">
                  <c:v>97.73</c:v>
                </c:pt>
                <c:pt idx="63">
                  <c:v>97.73</c:v>
                </c:pt>
                <c:pt idx="64">
                  <c:v>97.73</c:v>
                </c:pt>
                <c:pt idx="65">
                  <c:v>97.73</c:v>
                </c:pt>
                <c:pt idx="66">
                  <c:v>97.73</c:v>
                </c:pt>
                <c:pt idx="67">
                  <c:v>97.73</c:v>
                </c:pt>
                <c:pt idx="68">
                  <c:v>97.73</c:v>
                </c:pt>
                <c:pt idx="69">
                  <c:v>97.73</c:v>
                </c:pt>
                <c:pt idx="70">
                  <c:v>97.73</c:v>
                </c:pt>
                <c:pt idx="71">
                  <c:v>97.73</c:v>
                </c:pt>
                <c:pt idx="72">
                  <c:v>97.73</c:v>
                </c:pt>
                <c:pt idx="73">
                  <c:v>97.73</c:v>
                </c:pt>
                <c:pt idx="74">
                  <c:v>97.73</c:v>
                </c:pt>
                <c:pt idx="75">
                  <c:v>97.73</c:v>
                </c:pt>
                <c:pt idx="76">
                  <c:v>97.73</c:v>
                </c:pt>
                <c:pt idx="77">
                  <c:v>97.73</c:v>
                </c:pt>
                <c:pt idx="78">
                  <c:v>97.73</c:v>
                </c:pt>
                <c:pt idx="79">
                  <c:v>97.73</c:v>
                </c:pt>
                <c:pt idx="80">
                  <c:v>97.73</c:v>
                </c:pt>
                <c:pt idx="81">
                  <c:v>97.73</c:v>
                </c:pt>
                <c:pt idx="82">
                  <c:v>97.73</c:v>
                </c:pt>
                <c:pt idx="83">
                  <c:v>97.73</c:v>
                </c:pt>
                <c:pt idx="84">
                  <c:v>97.73</c:v>
                </c:pt>
                <c:pt idx="85">
                  <c:v>97.73</c:v>
                </c:pt>
                <c:pt idx="86">
                  <c:v>97.73</c:v>
                </c:pt>
                <c:pt idx="87">
                  <c:v>97.73</c:v>
                </c:pt>
                <c:pt idx="88">
                  <c:v>97.73</c:v>
                </c:pt>
                <c:pt idx="89">
                  <c:v>97.73</c:v>
                </c:pt>
                <c:pt idx="90">
                  <c:v>97.73</c:v>
                </c:pt>
                <c:pt idx="91">
                  <c:v>97.73</c:v>
                </c:pt>
                <c:pt idx="92">
                  <c:v>97.73</c:v>
                </c:pt>
                <c:pt idx="93">
                  <c:v>97.73</c:v>
                </c:pt>
                <c:pt idx="94">
                  <c:v>97.73</c:v>
                </c:pt>
                <c:pt idx="95">
                  <c:v>97.73</c:v>
                </c:pt>
                <c:pt idx="96">
                  <c:v>97.73</c:v>
                </c:pt>
                <c:pt idx="97">
                  <c:v>97.73</c:v>
                </c:pt>
                <c:pt idx="98">
                  <c:v>97.73</c:v>
                </c:pt>
                <c:pt idx="99">
                  <c:v>97.73</c:v>
                </c:pt>
                <c:pt idx="100">
                  <c:v>97.73</c:v>
                </c:pt>
                <c:pt idx="101" formatCode="Основной">
                  <c:v>97.73</c:v>
                </c:pt>
                <c:pt idx="102">
                  <c:v>97.73</c:v>
                </c:pt>
                <c:pt idx="103">
                  <c:v>97.73</c:v>
                </c:pt>
                <c:pt idx="104">
                  <c:v>97.73</c:v>
                </c:pt>
                <c:pt idx="105">
                  <c:v>97.73</c:v>
                </c:pt>
                <c:pt idx="106">
                  <c:v>97.73</c:v>
                </c:pt>
                <c:pt idx="107">
                  <c:v>97.73</c:v>
                </c:pt>
                <c:pt idx="108">
                  <c:v>97.73</c:v>
                </c:pt>
                <c:pt idx="109">
                  <c:v>97.73</c:v>
                </c:pt>
                <c:pt idx="110">
                  <c:v>97.73</c:v>
                </c:pt>
                <c:pt idx="111">
                  <c:v>97.73</c:v>
                </c:pt>
                <c:pt idx="112">
                  <c:v>97.73</c:v>
                </c:pt>
                <c:pt idx="113">
                  <c:v>97.73</c:v>
                </c:pt>
                <c:pt idx="114">
                  <c:v>97.73</c:v>
                </c:pt>
                <c:pt idx="115">
                  <c:v>97.73</c:v>
                </c:pt>
                <c:pt idx="116">
                  <c:v>97.73</c:v>
                </c:pt>
                <c:pt idx="117">
                  <c:v>97.73</c:v>
                </c:pt>
                <c:pt idx="118">
                  <c:v>97.73</c:v>
                </c:pt>
                <c:pt idx="119">
                  <c:v>97.73</c:v>
                </c:pt>
                <c:pt idx="120">
                  <c:v>97.73</c:v>
                </c:pt>
                <c:pt idx="121">
                  <c:v>97.73</c:v>
                </c:pt>
                <c:pt idx="122">
                  <c:v>97.73</c:v>
                </c:pt>
                <c:pt idx="123">
                  <c:v>97.73</c:v>
                </c:pt>
                <c:pt idx="124">
                  <c:v>97.73</c:v>
                </c:pt>
                <c:pt idx="125">
                  <c:v>97.73</c:v>
                </c:pt>
                <c:pt idx="126" formatCode="Основной">
                  <c:v>97.73</c:v>
                </c:pt>
              </c:numCache>
            </c:numRef>
          </c:val>
          <c:smooth val="0"/>
        </c:ser>
        <c:ser>
          <c:idx val="9"/>
          <c:order val="9"/>
          <c:tx>
            <c:v>2015 % выполнения ОУ</c:v>
          </c:tx>
          <c:spPr>
            <a:ln w="25400">
              <a:solidFill>
                <a:srgbClr val="FF66FF"/>
              </a:solidFill>
            </a:ln>
          </c:spPr>
          <c:marker>
            <c:symbol val="none"/>
          </c:marker>
          <c:cat>
            <c:strRef>
              <c:f>'ЧГ-4 диаграмма'!$B$6:$B$132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МБОУ Лицей № 28</c:v>
                </c:pt>
                <c:pt idx="4">
                  <c:v>МБОУ Прогимназия  № 131</c:v>
                </c:pt>
                <c:pt idx="5">
                  <c:v>МБОУ СШ  № 12</c:v>
                </c:pt>
                <c:pt idx="6">
                  <c:v>МБОУ СШ № 19</c:v>
                </c:pt>
                <c:pt idx="7">
                  <c:v>МБОУ СШ № 86 </c:v>
                </c:pt>
                <c:pt idx="8">
                  <c:v>МБОУ Гимназия № 8</c:v>
                </c:pt>
                <c:pt idx="9">
                  <c:v>МАОУ Гимназия №  9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МБОУ СШ № 81</c:v>
                </c:pt>
                <c:pt idx="14">
                  <c:v>МАОУ Лицей № 6 «Перспектива»</c:v>
                </c:pt>
                <c:pt idx="15">
                  <c:v>МАОУ Гимназия № 10</c:v>
                </c:pt>
                <c:pt idx="16">
                  <c:v>МБОУ СШ № 46</c:v>
                </c:pt>
                <c:pt idx="17">
                  <c:v>МБОУ СШ № 49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135</c:v>
                </c:pt>
                <c:pt idx="21">
                  <c:v>МАОУ Лицей № 11</c:v>
                </c:pt>
                <c:pt idx="22">
                  <c:v>МБОУ СШ № 8 "Созидание"</c:v>
                </c:pt>
                <c:pt idx="23">
                  <c:v>МАОУ Гимназия № 6</c:v>
                </c:pt>
                <c:pt idx="24">
                  <c:v>МАОУ СШ № 55</c:v>
                </c:pt>
                <c:pt idx="25">
                  <c:v>МБОУ НШ-ДС № 37</c:v>
                </c:pt>
                <c:pt idx="26">
                  <c:v>МБОУ СШ № 80</c:v>
                </c:pt>
                <c:pt idx="27">
                  <c:v>ЛЕНИНСКИЙ РАЙОН</c:v>
                </c:pt>
                <c:pt idx="28">
                  <c:v>МАОУ Гимназия № 11</c:v>
                </c:pt>
                <c:pt idx="29">
                  <c:v>МАОУ СШ № 148</c:v>
                </c:pt>
                <c:pt idx="30">
                  <c:v>МБОУ Гимназия № 7</c:v>
                </c:pt>
                <c:pt idx="31">
                  <c:v>МБОУ Лицей № 3</c:v>
                </c:pt>
                <c:pt idx="32">
                  <c:v>МБОУ СШ № 31</c:v>
                </c:pt>
                <c:pt idx="33">
                  <c:v>МБОУ СШ № 50</c:v>
                </c:pt>
                <c:pt idx="34">
                  <c:v>МБОУ СШ № 94</c:v>
                </c:pt>
                <c:pt idx="35">
                  <c:v>МБОУ СШ № 88</c:v>
                </c:pt>
                <c:pt idx="36">
                  <c:v>МБОУ СШ № 47</c:v>
                </c:pt>
                <c:pt idx="37">
                  <c:v>МБОУ СШ № 65</c:v>
                </c:pt>
                <c:pt idx="38">
                  <c:v>МБОУ СШ № 64</c:v>
                </c:pt>
                <c:pt idx="39">
                  <c:v>МБОУ СШ № 89</c:v>
                </c:pt>
                <c:pt idx="40">
                  <c:v>МАОУ Лицей № 12</c:v>
                </c:pt>
                <c:pt idx="41">
                  <c:v>МАОУ Гимназия № 15</c:v>
                </c:pt>
                <c:pt idx="42">
                  <c:v>МБОУ СШ № 44</c:v>
                </c:pt>
                <c:pt idx="43">
                  <c:v>МБОУ СШ № 16</c:v>
                </c:pt>
                <c:pt idx="44">
                  <c:v>МБОУ СШ № 53</c:v>
                </c:pt>
                <c:pt idx="45">
                  <c:v>МБОУ СШ № 79</c:v>
                </c:pt>
                <c:pt idx="46">
                  <c:v>МБОУ СШ № 13</c:v>
                </c:pt>
                <c:pt idx="47">
                  <c:v>ОКТЯБРЬСКИЙ РАЙОН</c:v>
                </c:pt>
                <c:pt idx="48">
                  <c:v>МАОУ Гимназия № 3</c:v>
                </c:pt>
                <c:pt idx="49">
                  <c:v>МБОУ Лицей № 8</c:v>
                </c:pt>
                <c:pt idx="50">
                  <c:v>МБОУ СШ № 133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82</c:v>
                </c:pt>
                <c:pt idx="54">
                  <c:v>МБОУ СШ № 99</c:v>
                </c:pt>
                <c:pt idx="55">
                  <c:v>МБОУ Школа-интернат № 1</c:v>
                </c:pt>
                <c:pt idx="56">
                  <c:v>МАОУ Гимназия № 13 "Академ"</c:v>
                </c:pt>
                <c:pt idx="57">
                  <c:v>МБОУ СШ № 95</c:v>
                </c:pt>
                <c:pt idx="58">
                  <c:v>МАОУ «КУГ № 1 – Универс»</c:v>
                </c:pt>
                <c:pt idx="59">
                  <c:v>МБОУ СШ № 72 </c:v>
                </c:pt>
                <c:pt idx="60">
                  <c:v>МБОУ СШ № 3</c:v>
                </c:pt>
                <c:pt idx="61">
                  <c:v>МБОУ Лицей № 10</c:v>
                </c:pt>
                <c:pt idx="62">
                  <c:v>МАОУ Лицей № 1</c:v>
                </c:pt>
                <c:pt idx="63">
                  <c:v>МБОУ СШ № 39</c:v>
                </c:pt>
                <c:pt idx="64">
                  <c:v>МБОУ СШ № 21</c:v>
                </c:pt>
                <c:pt idx="65">
                  <c:v>МБОУ СШ № 84</c:v>
                </c:pt>
                <c:pt idx="66">
                  <c:v>МБОУ СШ № 73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42</c:v>
                </c:pt>
                <c:pt idx="71">
                  <c:v>МБОУ СШ № 6</c:v>
                </c:pt>
                <c:pt idx="72">
                  <c:v>МБОУ СШ № 92</c:v>
                </c:pt>
                <c:pt idx="73">
                  <c:v>МБОУ СШ № 76</c:v>
                </c:pt>
                <c:pt idx="74">
                  <c:v>МБОУ СШ № 62</c:v>
                </c:pt>
                <c:pt idx="75">
                  <c:v>МБОУ СШ № 34</c:v>
                </c:pt>
                <c:pt idx="76">
                  <c:v>МБОУ СШ № 78</c:v>
                </c:pt>
                <c:pt idx="77">
                  <c:v>МАОУ СШ № 23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МБОУ СШ № 93</c:v>
                </c:pt>
                <c:pt idx="81">
                  <c:v>МБОУ СШ № 17</c:v>
                </c:pt>
                <c:pt idx="82">
                  <c:v>МБОУ СШ № 45</c:v>
                </c:pt>
                <c:pt idx="83">
                  <c:v>МБОУ НШ-ДС № 165</c:v>
                </c:pt>
                <c:pt idx="84">
                  <c:v>МБОУ ОШ № 25</c:v>
                </c:pt>
                <c:pt idx="85">
                  <c:v>СОВЕТСКИЙ РАЙОН</c:v>
                </c:pt>
                <c:pt idx="86">
                  <c:v>МБОУ СШ № 115</c:v>
                </c:pt>
                <c:pt idx="87">
                  <c:v>МБОУ СШ № 141</c:v>
                </c:pt>
                <c:pt idx="88">
                  <c:v>МБОУ СШ № 154</c:v>
                </c:pt>
                <c:pt idx="89">
                  <c:v>МБОУ СШ № 18</c:v>
                </c:pt>
                <c:pt idx="90">
                  <c:v>МБОУ СШ № 5</c:v>
                </c:pt>
                <c:pt idx="91">
                  <c:v>МАОУ СШ № 149</c:v>
                </c:pt>
                <c:pt idx="92">
                  <c:v>МБОУ СШ № 144</c:v>
                </c:pt>
                <c:pt idx="93">
                  <c:v>МБОУ СШ № 98</c:v>
                </c:pt>
                <c:pt idx="94">
                  <c:v>МБОУ СШ № 121</c:v>
                </c:pt>
                <c:pt idx="95">
                  <c:v>МБОУ СШ № 134</c:v>
                </c:pt>
                <c:pt idx="96">
                  <c:v>МБОУ СШ № 56</c:v>
                </c:pt>
                <c:pt idx="97">
                  <c:v>МАОУ СШ № 150</c:v>
                </c:pt>
                <c:pt idx="98">
                  <c:v>МБОУ СШ № 7</c:v>
                </c:pt>
                <c:pt idx="99">
                  <c:v>МАОУ СШ № 152</c:v>
                </c:pt>
                <c:pt idx="100">
                  <c:v>МАОУ СШ № 145</c:v>
                </c:pt>
                <c:pt idx="101">
                  <c:v>МАОУ СШ № 151</c:v>
                </c:pt>
                <c:pt idx="102">
                  <c:v>МБОУ СШ № 139</c:v>
                </c:pt>
                <c:pt idx="103">
                  <c:v>МБОУ СШ № 66</c:v>
                </c:pt>
                <c:pt idx="104">
                  <c:v>МБОУ СШ № 24</c:v>
                </c:pt>
                <c:pt idx="105">
                  <c:v>МБОУ СШ № 22</c:v>
                </c:pt>
                <c:pt idx="106">
                  <c:v>МБОУ СШ № 1</c:v>
                </c:pt>
                <c:pt idx="107">
                  <c:v>МАОУ СШ № 143</c:v>
                </c:pt>
                <c:pt idx="108">
                  <c:v>МБОУ СШ № 91</c:v>
                </c:pt>
                <c:pt idx="109">
                  <c:v>МБОУ СШ № 108</c:v>
                </c:pt>
                <c:pt idx="110">
                  <c:v>МБОУ СШ № 147</c:v>
                </c:pt>
                <c:pt idx="111">
                  <c:v>МБОУ СШ № 69</c:v>
                </c:pt>
                <c:pt idx="112">
                  <c:v>МБОУ СШ № 70</c:v>
                </c:pt>
                <c:pt idx="113">
                  <c:v>МБОУ СШ № 129</c:v>
                </c:pt>
                <c:pt idx="114">
                  <c:v>МБОУ СШ № 85</c:v>
                </c:pt>
                <c:pt idx="115">
                  <c:v>МБОУ СШ № 2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 Гимназия № 16</c:v>
                </c:pt>
                <c:pt idx="119">
                  <c:v>МБОУ Лицей № 2</c:v>
                </c:pt>
                <c:pt idx="120">
                  <c:v>МБОУ СШ № 10 </c:v>
                </c:pt>
                <c:pt idx="121">
                  <c:v>МБОУ СШ № 4</c:v>
                </c:pt>
                <c:pt idx="122">
                  <c:v>МАОУ СШ "Комплекс Покровский"</c:v>
                </c:pt>
                <c:pt idx="123">
                  <c:v>МБОУ СШ № 51</c:v>
                </c:pt>
                <c:pt idx="124">
                  <c:v>МБОУ СШ № 27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'ЧГ-4 диаграмма'!$T$6:$T$132</c:f>
              <c:numCache>
                <c:formatCode>0,00</c:formatCode>
                <c:ptCount val="127"/>
                <c:pt idx="0">
                  <c:v>100</c:v>
                </c:pt>
                <c:pt idx="1">
                  <c:v>99.903874999999999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99.230999999999995</c:v>
                </c:pt>
                <c:pt idx="9">
                  <c:v>100</c:v>
                </c:pt>
                <c:pt idx="10">
                  <c:v>100</c:v>
                </c:pt>
                <c:pt idx="11">
                  <c:v>99.518933333333337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94.203000000000003</c:v>
                </c:pt>
                <c:pt idx="21">
                  <c:v>98.581000000000003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94.812366281557544</c:v>
                </c:pt>
                <c:pt idx="28">
                  <c:v>95.934959349593498</c:v>
                </c:pt>
                <c:pt idx="29">
                  <c:v>100</c:v>
                </c:pt>
                <c:pt idx="30">
                  <c:v>100</c:v>
                </c:pt>
                <c:pt idx="31">
                  <c:v>84.721999999999994</c:v>
                </c:pt>
                <c:pt idx="32">
                  <c:v>97.674000000000007</c:v>
                </c:pt>
                <c:pt idx="33">
                  <c:v>92.856999999999999</c:v>
                </c:pt>
                <c:pt idx="34">
                  <c:v>100</c:v>
                </c:pt>
                <c:pt idx="35">
                  <c:v>93.332999999999998</c:v>
                </c:pt>
                <c:pt idx="36">
                  <c:v>98</c:v>
                </c:pt>
                <c:pt idx="37">
                  <c:v>89.090999999999994</c:v>
                </c:pt>
                <c:pt idx="38">
                  <c:v>100</c:v>
                </c:pt>
                <c:pt idx="39">
                  <c:v>94.34</c:v>
                </c:pt>
                <c:pt idx="40">
                  <c:v>97</c:v>
                </c:pt>
                <c:pt idx="41">
                  <c:v>100</c:v>
                </c:pt>
                <c:pt idx="42">
                  <c:v>96.721000000000004</c:v>
                </c:pt>
                <c:pt idx="43">
                  <c:v>92.753</c:v>
                </c:pt>
                <c:pt idx="44">
                  <c:v>93.055999999999997</c:v>
                </c:pt>
                <c:pt idx="45">
                  <c:v>89.286000000000001</c:v>
                </c:pt>
                <c:pt idx="46">
                  <c:v>86.667000000000002</c:v>
                </c:pt>
                <c:pt idx="47">
                  <c:v>99.789789473684209</c:v>
                </c:pt>
                <c:pt idx="48">
                  <c:v>100</c:v>
                </c:pt>
                <c:pt idx="49">
                  <c:v>100</c:v>
                </c:pt>
                <c:pt idx="50">
                  <c:v>98.507000000000005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98.063999999999993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99.435000000000002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95.75350714285716</c:v>
                </c:pt>
                <c:pt idx="86">
                  <c:v>96.052000000000007</c:v>
                </c:pt>
                <c:pt idx="87">
                  <c:v>98.837000000000003</c:v>
                </c:pt>
                <c:pt idx="89">
                  <c:v>95.959000000000003</c:v>
                </c:pt>
                <c:pt idx="90">
                  <c:v>98.936000000000007</c:v>
                </c:pt>
                <c:pt idx="91">
                  <c:v>96.354200000000006</c:v>
                </c:pt>
                <c:pt idx="92">
                  <c:v>71.778999999999996</c:v>
                </c:pt>
                <c:pt idx="93">
                  <c:v>100</c:v>
                </c:pt>
                <c:pt idx="94">
                  <c:v>87.143000000000001</c:v>
                </c:pt>
                <c:pt idx="95">
                  <c:v>100</c:v>
                </c:pt>
                <c:pt idx="96">
                  <c:v>98.528999999999996</c:v>
                </c:pt>
                <c:pt idx="97">
                  <c:v>99.16</c:v>
                </c:pt>
                <c:pt idx="98">
                  <c:v>99.173000000000002</c:v>
                </c:pt>
                <c:pt idx="99">
                  <c:v>100</c:v>
                </c:pt>
                <c:pt idx="100">
                  <c:v>100</c:v>
                </c:pt>
                <c:pt idx="102">
                  <c:v>94.253</c:v>
                </c:pt>
                <c:pt idx="103">
                  <c:v>100</c:v>
                </c:pt>
                <c:pt idx="104">
                  <c:v>94.366</c:v>
                </c:pt>
                <c:pt idx="105">
                  <c:v>100</c:v>
                </c:pt>
                <c:pt idx="106">
                  <c:v>92.929000000000002</c:v>
                </c:pt>
                <c:pt idx="107">
                  <c:v>91.747</c:v>
                </c:pt>
                <c:pt idx="108">
                  <c:v>98.808999999999997</c:v>
                </c:pt>
                <c:pt idx="109">
                  <c:v>98</c:v>
                </c:pt>
                <c:pt idx="110">
                  <c:v>95.146000000000001</c:v>
                </c:pt>
                <c:pt idx="111">
                  <c:v>90.278000000000006</c:v>
                </c:pt>
                <c:pt idx="112">
                  <c:v>93.022999999999996</c:v>
                </c:pt>
                <c:pt idx="113">
                  <c:v>100</c:v>
                </c:pt>
                <c:pt idx="114">
                  <c:v>100</c:v>
                </c:pt>
                <c:pt idx="115">
                  <c:v>90.625</c:v>
                </c:pt>
                <c:pt idx="116">
                  <c:v>99.801555555555552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98.213999999999999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89824"/>
        <c:axId val="115872512"/>
      </c:lineChart>
      <c:catAx>
        <c:axId val="11258982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872512"/>
        <c:crosses val="autoZero"/>
        <c:auto val="1"/>
        <c:lblAlgn val="ctr"/>
        <c:lblOffset val="100"/>
        <c:noMultiLvlLbl val="0"/>
      </c:catAx>
      <c:valAx>
        <c:axId val="115872512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589824"/>
        <c:crosses val="autoZero"/>
        <c:crossBetween val="between"/>
        <c:majorUnit val="5"/>
        <c:minorUnit val="2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547452436480106"/>
          <c:y val="3.106028686789694E-3"/>
          <c:w val="0.73523322182907491"/>
          <c:h val="4.10025550786373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0</xdr:row>
      <xdr:rowOff>59530</xdr:rowOff>
    </xdr:from>
    <xdr:to>
      <xdr:col>33</xdr:col>
      <xdr:colOff>23813</xdr:colOff>
      <xdr:row>1</xdr:row>
      <xdr:rowOff>83344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1976438</xdr:rowOff>
    </xdr:from>
    <xdr:to>
      <xdr:col>1</xdr:col>
      <xdr:colOff>154781</xdr:colOff>
      <xdr:row>0</xdr:row>
      <xdr:rowOff>2096030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22802FF2-75EE-499D-9773-F0C4E2E0D7DC}"/>
            </a:ext>
          </a:extLst>
        </xdr:cNvPr>
        <xdr:cNvSpPr txBox="1"/>
      </xdr:nvSpPr>
      <xdr:spPr>
        <a:xfrm>
          <a:off x="381000" y="1976438"/>
          <a:ext cx="154781" cy="1195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0.10967</cdr:x>
      <cdr:y>0.06455</cdr:y>
    </cdr:from>
    <cdr:to>
      <cdr:x>0.11018</cdr:x>
      <cdr:y>0.66776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240011" y="336971"/>
          <a:ext cx="10270" cy="31489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0.23264</cdr:x>
      <cdr:y>0.05887</cdr:y>
    </cdr:from>
    <cdr:to>
      <cdr:x>0.23454</cdr:x>
      <cdr:y>0.66979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751558" y="307315"/>
          <a:ext cx="38723" cy="31891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0.38712</cdr:x>
      <cdr:y>0.06418</cdr:y>
    </cdr:from>
    <cdr:to>
      <cdr:x>0.38791</cdr:x>
      <cdr:y>0.66979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7906700" y="335045"/>
          <a:ext cx="16248" cy="31614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0.54005</cdr:x>
      <cdr:y>0.06402</cdr:y>
    </cdr:from>
    <cdr:to>
      <cdr:x>0.54233</cdr:x>
      <cdr:y>0.66777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11030354" y="334200"/>
          <a:ext cx="46427" cy="31516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0.67886</cdr:x>
      <cdr:y>0.06434</cdr:y>
    </cdr:from>
    <cdr:to>
      <cdr:x>0.68068</cdr:x>
      <cdr:y>0.66776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3865350" y="335861"/>
          <a:ext cx="37181" cy="31500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0.91872</cdr:x>
      <cdr:y>0.06465</cdr:y>
    </cdr:from>
    <cdr:to>
      <cdr:x>0.92007</cdr:x>
      <cdr:y>0.66979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8764499" y="337483"/>
          <a:ext cx="27532" cy="31589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0.03245</cdr:x>
      <cdr:y>0.06766</cdr:y>
    </cdr:from>
    <cdr:to>
      <cdr:x>0.03297</cdr:x>
      <cdr:y>0.66776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662782" y="353220"/>
          <a:ext cx="10582" cy="313266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59530</xdr:rowOff>
    </xdr:from>
    <xdr:to>
      <xdr:col>33</xdr:col>
      <xdr:colOff>23813</xdr:colOff>
      <xdr:row>1</xdr:row>
      <xdr:rowOff>127000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1976438</xdr:rowOff>
    </xdr:from>
    <xdr:to>
      <xdr:col>1</xdr:col>
      <xdr:colOff>154781</xdr:colOff>
      <xdr:row>0</xdr:row>
      <xdr:rowOff>2096030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22802FF2-75EE-499D-9773-F0C4E2E0D7DC}"/>
            </a:ext>
          </a:extLst>
        </xdr:cNvPr>
        <xdr:cNvSpPr txBox="1"/>
      </xdr:nvSpPr>
      <xdr:spPr>
        <a:xfrm>
          <a:off x="381000" y="1976438"/>
          <a:ext cx="154781" cy="1195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0.10932</cdr:x>
      <cdr:y>0.05747</cdr:y>
    </cdr:from>
    <cdr:to>
      <cdr:x>0.1101</cdr:x>
      <cdr:y>0.6852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234309" y="302524"/>
          <a:ext cx="15942" cy="33043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0.23096</cdr:x>
      <cdr:y>0.05887</cdr:y>
    </cdr:from>
    <cdr:to>
      <cdr:x>0.23329</cdr:x>
      <cdr:y>0.67511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 rot="16200000" flipH="1">
          <a:off x="2761639" y="1893808"/>
          <a:ext cx="3216917" cy="439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0.38711</cdr:x>
      <cdr:y>0.05753</cdr:y>
    </cdr:from>
    <cdr:to>
      <cdr:x>0.38783</cdr:x>
      <cdr:y>0.6763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7912166" y="302831"/>
          <a:ext cx="14751" cy="32571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0.54058</cdr:x>
      <cdr:y>0.06402</cdr:y>
    </cdr:from>
    <cdr:to>
      <cdr:x>0.54279</cdr:x>
      <cdr:y>0.67917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 rot="16200000" flipH="1">
          <a:off x="9452399" y="1933449"/>
          <a:ext cx="3238080" cy="4517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0.6799</cdr:x>
      <cdr:y>0.05207</cdr:y>
    </cdr:from>
    <cdr:to>
      <cdr:x>0.68039</cdr:x>
      <cdr:y>0.68434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3896471" y="274109"/>
          <a:ext cx="10029" cy="33281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0.91717</cdr:x>
      <cdr:y>0.04843</cdr:y>
    </cdr:from>
    <cdr:to>
      <cdr:x>0.91912</cdr:x>
      <cdr:y>0.67917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 rot="16200000" flipH="1">
          <a:off x="15639092" y="1880758"/>
          <a:ext cx="3292601" cy="367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0.03238</cdr:x>
      <cdr:y>0.0669</cdr:y>
    </cdr:from>
    <cdr:to>
      <cdr:x>0.03351</cdr:x>
      <cdr:y>0.68322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 rot="5400000">
          <a:off x="-948776" y="1962726"/>
          <a:ext cx="3244239" cy="2309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4"/>
  <sheetViews>
    <sheetView tabSelected="1" topLeftCell="A2" zoomScale="90" zoomScaleNormal="90" workbookViewId="0">
      <selection activeCell="B3" sqref="B3:B4"/>
    </sheetView>
  </sheetViews>
  <sheetFormatPr defaultRowHeight="15" x14ac:dyDescent="0.25"/>
  <cols>
    <col min="1" max="1" width="5.7109375" style="6" customWidth="1"/>
    <col min="2" max="2" width="33" style="6" customWidth="1"/>
    <col min="3" max="4" width="7.85546875" style="6" customWidth="1"/>
    <col min="5" max="5" width="9.7109375" style="6" customWidth="1"/>
    <col min="6" max="8" width="7.85546875" style="6" customWidth="1"/>
    <col min="9" max="9" width="9.5703125" style="6" customWidth="1"/>
    <col min="10" max="12" width="7.85546875" style="6" customWidth="1"/>
    <col min="13" max="13" width="9.7109375" style="6" customWidth="1"/>
    <col min="14" max="16" width="7.85546875" style="6" customWidth="1"/>
    <col min="17" max="17" width="9.5703125" style="6" customWidth="1"/>
    <col min="18" max="20" width="7.85546875" style="6" customWidth="1"/>
    <col min="21" max="21" width="9.5703125" style="6" customWidth="1"/>
    <col min="22" max="22" width="7.85546875" style="6" customWidth="1"/>
    <col min="23" max="23" width="8.7109375" style="6" customWidth="1"/>
    <col min="24" max="24" width="9.140625" style="6" customWidth="1"/>
    <col min="25" max="16384" width="9.140625" style="6"/>
  </cols>
  <sheetData>
    <row r="1" spans="1:28" ht="409.5" customHeight="1" x14ac:dyDescent="0.25"/>
    <row r="2" spans="1:28" ht="15" customHeight="1" thickBot="1" x14ac:dyDescent="0.3"/>
    <row r="3" spans="1:28" ht="15" customHeight="1" x14ac:dyDescent="0.25">
      <c r="A3" s="409" t="s">
        <v>0</v>
      </c>
      <c r="B3" s="411" t="s">
        <v>128</v>
      </c>
      <c r="C3" s="413">
        <v>2019</v>
      </c>
      <c r="D3" s="414"/>
      <c r="E3" s="414"/>
      <c r="F3" s="407"/>
      <c r="G3" s="413">
        <v>2018</v>
      </c>
      <c r="H3" s="414"/>
      <c r="I3" s="414"/>
      <c r="J3" s="407"/>
      <c r="K3" s="413">
        <v>2017</v>
      </c>
      <c r="L3" s="414"/>
      <c r="M3" s="414"/>
      <c r="N3" s="407"/>
      <c r="O3" s="415">
        <v>2016</v>
      </c>
      <c r="P3" s="416"/>
      <c r="Q3" s="416"/>
      <c r="R3" s="417"/>
      <c r="S3" s="415">
        <v>2015</v>
      </c>
      <c r="T3" s="416"/>
      <c r="U3" s="416"/>
      <c r="V3" s="417"/>
      <c r="W3" s="407" t="s">
        <v>130</v>
      </c>
    </row>
    <row r="4" spans="1:28" ht="51" customHeight="1" thickBot="1" x14ac:dyDescent="0.3">
      <c r="A4" s="410"/>
      <c r="B4" s="412"/>
      <c r="C4" s="580" t="s">
        <v>131</v>
      </c>
      <c r="D4" s="181" t="s">
        <v>132</v>
      </c>
      <c r="E4" s="581" t="s">
        <v>141</v>
      </c>
      <c r="F4" s="182" t="s">
        <v>118</v>
      </c>
      <c r="G4" s="180" t="s">
        <v>131</v>
      </c>
      <c r="H4" s="181" t="s">
        <v>132</v>
      </c>
      <c r="I4" s="60" t="s">
        <v>141</v>
      </c>
      <c r="J4" s="182" t="s">
        <v>118</v>
      </c>
      <c r="K4" s="180" t="s">
        <v>131</v>
      </c>
      <c r="L4" s="181" t="s">
        <v>132</v>
      </c>
      <c r="M4" s="60" t="s">
        <v>141</v>
      </c>
      <c r="N4" s="182" t="s">
        <v>118</v>
      </c>
      <c r="O4" s="180" t="s">
        <v>131</v>
      </c>
      <c r="P4" s="181" t="s">
        <v>132</v>
      </c>
      <c r="Q4" s="60" t="s">
        <v>141</v>
      </c>
      <c r="R4" s="182" t="s">
        <v>118</v>
      </c>
      <c r="S4" s="183" t="s">
        <v>131</v>
      </c>
      <c r="T4" s="181" t="s">
        <v>132</v>
      </c>
      <c r="U4" s="60" t="s">
        <v>141</v>
      </c>
      <c r="V4" s="182" t="s">
        <v>118</v>
      </c>
      <c r="W4" s="408"/>
    </row>
    <row r="5" spans="1:28" ht="15" customHeight="1" thickBot="1" x14ac:dyDescent="0.3">
      <c r="A5" s="149"/>
      <c r="B5" s="150" t="s">
        <v>142</v>
      </c>
      <c r="C5" s="190">
        <f>C6+C7+C17+C33+C53+C73+C91+C122</f>
        <v>11344</v>
      </c>
      <c r="D5" s="584">
        <v>96.3</v>
      </c>
      <c r="E5" s="379">
        <f>AVERAGE(E6,E8:E16,E18:E32,E34:E52,E54:E72,E74:E90,E92:E121,E123:E132)</f>
        <v>95.428128225627873</v>
      </c>
      <c r="F5" s="191"/>
      <c r="G5" s="190">
        <f>G6+G7+G17+G33+G53+G73+G91+G122</f>
        <v>9720</v>
      </c>
      <c r="H5" s="184">
        <v>96.86</v>
      </c>
      <c r="I5" s="379">
        <f>AVERAGE(I6,I8:I16,I18:I32,I34:I52,I54:I72,I74:I90,I92:I121,I123:I132)</f>
        <v>95.785053508771909</v>
      </c>
      <c r="J5" s="191"/>
      <c r="K5" s="151">
        <f>K6+K7+K17+K33+K53+K73+K91+K122</f>
        <v>9524</v>
      </c>
      <c r="L5" s="152">
        <v>96.86</v>
      </c>
      <c r="M5" s="380">
        <f>AVERAGE(M6,M8:M16,M18:M32,M34:M52,M54:M72,M74:M90,M92:M121,M123:M132)</f>
        <v>98.732145937888376</v>
      </c>
      <c r="N5" s="153"/>
      <c r="O5" s="151">
        <f>O6+O7+O17+O33+O53+O73+O91+O122</f>
        <v>9326</v>
      </c>
      <c r="P5" s="199">
        <v>98.32</v>
      </c>
      <c r="Q5" s="380">
        <f>AVERAGE(Q6,Q8:Q16,Q18:Q32,Q34:Q52,Q54:Q72,Q74:Q90,Q92:Q121,Q123:Q132)</f>
        <v>98.002931623931616</v>
      </c>
      <c r="R5" s="153"/>
      <c r="S5" s="154">
        <f>S6+S7+S17+S33+S53+S73+S91+S122</f>
        <v>8986</v>
      </c>
      <c r="T5" s="152">
        <v>97.73</v>
      </c>
      <c r="U5" s="380">
        <f>AVERAGE(U6,U8:U16,U18:U32,U34:U52,U54:U72,U74:U90,U92:U121,U123:U132)</f>
        <v>98.006622063358563</v>
      </c>
      <c r="V5" s="153"/>
      <c r="W5" s="153"/>
      <c r="Y5" s="63"/>
      <c r="Z5" s="18" t="s">
        <v>120</v>
      </c>
    </row>
    <row r="6" spans="1:28" ht="15" customHeight="1" thickBot="1" x14ac:dyDescent="0.3">
      <c r="A6" s="179">
        <v>1</v>
      </c>
      <c r="B6" s="198" t="s">
        <v>100</v>
      </c>
      <c r="C6" s="578">
        <v>84</v>
      </c>
      <c r="D6" s="596">
        <v>96.3</v>
      </c>
      <c r="E6" s="589">
        <v>94.047619047619051</v>
      </c>
      <c r="F6" s="579">
        <v>89</v>
      </c>
      <c r="G6" s="370">
        <v>77</v>
      </c>
      <c r="H6" s="636">
        <v>96.86</v>
      </c>
      <c r="I6" s="371">
        <v>97.402000000000001</v>
      </c>
      <c r="J6" s="372">
        <v>72</v>
      </c>
      <c r="K6" s="373">
        <v>75</v>
      </c>
      <c r="L6" s="636">
        <v>96.86</v>
      </c>
      <c r="M6" s="374">
        <v>100</v>
      </c>
      <c r="N6" s="368">
        <v>30</v>
      </c>
      <c r="O6" s="373">
        <v>77</v>
      </c>
      <c r="P6" s="636">
        <v>98.32</v>
      </c>
      <c r="Q6" s="374">
        <v>100</v>
      </c>
      <c r="R6" s="368">
        <v>32</v>
      </c>
      <c r="S6" s="375">
        <v>80</v>
      </c>
      <c r="T6" s="636">
        <v>97.73</v>
      </c>
      <c r="U6" s="376">
        <v>100</v>
      </c>
      <c r="V6" s="368">
        <v>25</v>
      </c>
      <c r="W6" s="366">
        <f>V6+R6+N6+J6+F6</f>
        <v>248</v>
      </c>
      <c r="Y6" s="127"/>
      <c r="Z6" s="18" t="s">
        <v>129</v>
      </c>
    </row>
    <row r="7" spans="1:28" ht="15" customHeight="1" thickBot="1" x14ac:dyDescent="0.3">
      <c r="A7" s="148"/>
      <c r="B7" s="155" t="s">
        <v>143</v>
      </c>
      <c r="C7" s="192">
        <f>SUM(C8:C16)</f>
        <v>801</v>
      </c>
      <c r="D7" s="585">
        <v>96.3</v>
      </c>
      <c r="E7" s="377">
        <f>AVERAGE(E8:E16)</f>
        <v>97.530660128610691</v>
      </c>
      <c r="F7" s="193"/>
      <c r="G7" s="192">
        <f>SUM(G8:G16)</f>
        <v>723</v>
      </c>
      <c r="H7" s="185">
        <v>96.86</v>
      </c>
      <c r="I7" s="377">
        <f>AVERAGE(I8:I16)</f>
        <v>98.536555555555566</v>
      </c>
      <c r="J7" s="193"/>
      <c r="K7" s="156">
        <f>SUM(K8:K16)</f>
        <v>694</v>
      </c>
      <c r="L7" s="157">
        <v>96.86</v>
      </c>
      <c r="M7" s="381">
        <f>AVERAGE(M8:M16)</f>
        <v>100</v>
      </c>
      <c r="N7" s="158"/>
      <c r="O7" s="156">
        <f>SUM(O8:O16)</f>
        <v>722</v>
      </c>
      <c r="P7" s="200">
        <v>98.32</v>
      </c>
      <c r="Q7" s="381">
        <f>AVERAGE(Q8:Q16)</f>
        <v>99.138666666666666</v>
      </c>
      <c r="R7" s="158"/>
      <c r="S7" s="159">
        <f>SUM(S8:S16)</f>
        <v>651</v>
      </c>
      <c r="T7" s="157">
        <v>97.73</v>
      </c>
      <c r="U7" s="381">
        <f>AVERAGE(U8:U16)</f>
        <v>99.903874999999999</v>
      </c>
      <c r="V7" s="158"/>
      <c r="W7" s="158"/>
      <c r="Y7" s="463"/>
      <c r="Z7" s="18" t="s">
        <v>123</v>
      </c>
    </row>
    <row r="8" spans="1:28" ht="15" customHeight="1" x14ac:dyDescent="0.25">
      <c r="A8" s="389">
        <v>1</v>
      </c>
      <c r="B8" s="394" t="s">
        <v>82</v>
      </c>
      <c r="C8" s="622">
        <v>66</v>
      </c>
      <c r="D8" s="588">
        <v>96.3</v>
      </c>
      <c r="E8" s="589">
        <v>100</v>
      </c>
      <c r="F8" s="623">
        <v>29</v>
      </c>
      <c r="G8" s="395">
        <v>49</v>
      </c>
      <c r="H8" s="396">
        <v>96.86</v>
      </c>
      <c r="I8" s="397">
        <v>100</v>
      </c>
      <c r="J8" s="398">
        <v>41</v>
      </c>
      <c r="K8" s="399">
        <v>47</v>
      </c>
      <c r="L8" s="402">
        <v>96.86</v>
      </c>
      <c r="M8" s="402">
        <v>100</v>
      </c>
      <c r="N8" s="401">
        <v>63</v>
      </c>
      <c r="O8" s="399">
        <v>47</v>
      </c>
      <c r="P8" s="402">
        <v>98.32</v>
      </c>
      <c r="Q8" s="402">
        <v>100</v>
      </c>
      <c r="R8" s="401">
        <v>58</v>
      </c>
      <c r="S8" s="637">
        <v>49</v>
      </c>
      <c r="T8" s="404">
        <v>97.73</v>
      </c>
      <c r="U8" s="404">
        <v>100</v>
      </c>
      <c r="V8" s="401">
        <v>54</v>
      </c>
      <c r="W8" s="603">
        <f>V8+R8+N8+J8+F8</f>
        <v>245</v>
      </c>
      <c r="Y8" s="19"/>
      <c r="Z8" s="18" t="s">
        <v>121</v>
      </c>
    </row>
    <row r="9" spans="1:28" ht="15" customHeight="1" x14ac:dyDescent="0.25">
      <c r="A9" s="607">
        <v>2</v>
      </c>
      <c r="B9" s="638" t="s">
        <v>4</v>
      </c>
      <c r="C9" s="622">
        <v>98</v>
      </c>
      <c r="D9" s="588">
        <v>96.3</v>
      </c>
      <c r="E9" s="589">
        <v>96.938775510204081</v>
      </c>
      <c r="F9" s="623">
        <v>70</v>
      </c>
      <c r="G9" s="639">
        <v>85</v>
      </c>
      <c r="H9" s="640">
        <v>96.86</v>
      </c>
      <c r="I9" s="641">
        <v>100</v>
      </c>
      <c r="J9" s="642">
        <v>14</v>
      </c>
      <c r="K9" s="643">
        <v>100</v>
      </c>
      <c r="L9" s="644">
        <v>96.86</v>
      </c>
      <c r="M9" s="644">
        <v>100</v>
      </c>
      <c r="N9" s="645">
        <v>11</v>
      </c>
      <c r="O9" s="643">
        <v>123</v>
      </c>
      <c r="P9" s="644">
        <v>98.32</v>
      </c>
      <c r="Q9" s="644">
        <v>100</v>
      </c>
      <c r="R9" s="645">
        <v>6</v>
      </c>
      <c r="S9" s="646">
        <v>130</v>
      </c>
      <c r="T9" s="647">
        <v>97.73</v>
      </c>
      <c r="U9" s="647">
        <v>99.230999999999995</v>
      </c>
      <c r="V9" s="645">
        <v>77</v>
      </c>
      <c r="W9" s="587">
        <f t="shared" ref="W9:W16" si="0">V9+R9+N9+J9+F9</f>
        <v>178</v>
      </c>
      <c r="Y9"/>
      <c r="AB9" s="57"/>
    </row>
    <row r="10" spans="1:28" ht="15" customHeight="1" x14ac:dyDescent="0.25">
      <c r="A10" s="607">
        <v>3</v>
      </c>
      <c r="B10" s="390" t="s">
        <v>83</v>
      </c>
      <c r="C10" s="622">
        <v>143</v>
      </c>
      <c r="D10" s="588">
        <v>96.3</v>
      </c>
      <c r="E10" s="589">
        <v>95.8041958041958</v>
      </c>
      <c r="F10" s="623">
        <v>78</v>
      </c>
      <c r="G10" s="370">
        <v>145</v>
      </c>
      <c r="H10" s="391">
        <v>96.86</v>
      </c>
      <c r="I10" s="371">
        <v>93.793000000000006</v>
      </c>
      <c r="J10" s="372">
        <v>93</v>
      </c>
      <c r="K10" s="373">
        <v>138</v>
      </c>
      <c r="L10" s="374">
        <v>96.86</v>
      </c>
      <c r="M10" s="374">
        <v>100</v>
      </c>
      <c r="N10" s="368">
        <v>3</v>
      </c>
      <c r="O10" s="373">
        <v>129</v>
      </c>
      <c r="P10" s="374">
        <v>98.32</v>
      </c>
      <c r="Q10" s="374">
        <v>92.248000000000005</v>
      </c>
      <c r="R10" s="368">
        <v>111</v>
      </c>
      <c r="S10" s="648">
        <v>106</v>
      </c>
      <c r="T10" s="376">
        <v>97.73</v>
      </c>
      <c r="U10" s="376">
        <v>100</v>
      </c>
      <c r="V10" s="368">
        <v>5</v>
      </c>
      <c r="W10" s="606">
        <f t="shared" si="0"/>
        <v>290</v>
      </c>
      <c r="Y10"/>
      <c r="Z10" s="18"/>
      <c r="AB10" s="57"/>
    </row>
    <row r="11" spans="1:28" ht="15" customHeight="1" x14ac:dyDescent="0.25">
      <c r="A11" s="604">
        <v>4</v>
      </c>
      <c r="B11" s="390" t="s">
        <v>5</v>
      </c>
      <c r="C11" s="622">
        <v>112</v>
      </c>
      <c r="D11" s="588">
        <v>96.3</v>
      </c>
      <c r="E11" s="589">
        <v>100</v>
      </c>
      <c r="F11" s="623">
        <v>5</v>
      </c>
      <c r="G11" s="370">
        <v>64</v>
      </c>
      <c r="H11" s="391">
        <v>96.86</v>
      </c>
      <c r="I11" s="371">
        <v>100</v>
      </c>
      <c r="J11" s="372">
        <v>33</v>
      </c>
      <c r="K11" s="373">
        <v>74</v>
      </c>
      <c r="L11" s="374">
        <v>96.86</v>
      </c>
      <c r="M11" s="374">
        <v>100</v>
      </c>
      <c r="N11" s="368">
        <v>31</v>
      </c>
      <c r="O11" s="373">
        <v>67</v>
      </c>
      <c r="P11" s="374">
        <v>98.32</v>
      </c>
      <c r="Q11" s="374">
        <v>100</v>
      </c>
      <c r="R11" s="368">
        <v>48</v>
      </c>
      <c r="S11" s="375"/>
      <c r="T11" s="391">
        <v>97.73</v>
      </c>
      <c r="U11" s="391"/>
      <c r="V11" s="368">
        <v>117</v>
      </c>
      <c r="W11" s="392">
        <f t="shared" si="0"/>
        <v>234</v>
      </c>
      <c r="Y11"/>
      <c r="AB11" s="57"/>
    </row>
    <row r="12" spans="1:28" ht="15" customHeight="1" x14ac:dyDescent="0.25">
      <c r="A12" s="604">
        <v>5</v>
      </c>
      <c r="B12" s="390" t="s">
        <v>81</v>
      </c>
      <c r="C12" s="622">
        <v>50</v>
      </c>
      <c r="D12" s="588">
        <v>96.3</v>
      </c>
      <c r="E12" s="589">
        <v>100</v>
      </c>
      <c r="F12" s="623">
        <v>31</v>
      </c>
      <c r="G12" s="370">
        <v>46</v>
      </c>
      <c r="H12" s="391">
        <v>96.86</v>
      </c>
      <c r="I12" s="371">
        <v>100</v>
      </c>
      <c r="J12" s="372">
        <v>42</v>
      </c>
      <c r="K12" s="373">
        <v>56</v>
      </c>
      <c r="L12" s="374">
        <v>96.86</v>
      </c>
      <c r="M12" s="374">
        <v>100</v>
      </c>
      <c r="N12" s="368">
        <v>52</v>
      </c>
      <c r="O12" s="373">
        <v>55</v>
      </c>
      <c r="P12" s="374">
        <v>98.32</v>
      </c>
      <c r="Q12" s="374">
        <v>100</v>
      </c>
      <c r="R12" s="368">
        <v>53</v>
      </c>
      <c r="S12" s="375">
        <v>68</v>
      </c>
      <c r="T12" s="376">
        <v>97.73</v>
      </c>
      <c r="U12" s="376">
        <v>100</v>
      </c>
      <c r="V12" s="368">
        <v>39</v>
      </c>
      <c r="W12" s="392">
        <f t="shared" si="0"/>
        <v>217</v>
      </c>
      <c r="Y12"/>
      <c r="Z12" s="57"/>
      <c r="AB12" s="57"/>
    </row>
    <row r="13" spans="1:28" ht="15" customHeight="1" x14ac:dyDescent="0.25">
      <c r="A13" s="604">
        <v>6</v>
      </c>
      <c r="B13" s="638" t="s">
        <v>84</v>
      </c>
      <c r="C13" s="622">
        <v>77</v>
      </c>
      <c r="D13" s="588">
        <v>96.3</v>
      </c>
      <c r="E13" s="589">
        <v>100</v>
      </c>
      <c r="F13" s="623">
        <v>22</v>
      </c>
      <c r="G13" s="370">
        <v>78</v>
      </c>
      <c r="H13" s="391">
        <v>96.86</v>
      </c>
      <c r="I13" s="371">
        <v>100</v>
      </c>
      <c r="J13" s="372">
        <v>22</v>
      </c>
      <c r="K13" s="373">
        <v>35</v>
      </c>
      <c r="L13" s="374">
        <v>96.86</v>
      </c>
      <c r="M13" s="374">
        <v>100</v>
      </c>
      <c r="N13" s="368">
        <v>71</v>
      </c>
      <c r="O13" s="373">
        <v>70</v>
      </c>
      <c r="P13" s="374">
        <v>98.32</v>
      </c>
      <c r="Q13" s="374">
        <v>100</v>
      </c>
      <c r="R13" s="368">
        <v>40</v>
      </c>
      <c r="S13" s="375">
        <v>59</v>
      </c>
      <c r="T13" s="376">
        <v>97.73</v>
      </c>
      <c r="U13" s="376">
        <v>100</v>
      </c>
      <c r="V13" s="368">
        <v>46</v>
      </c>
      <c r="W13" s="392">
        <f t="shared" si="0"/>
        <v>201</v>
      </c>
      <c r="Y13"/>
      <c r="Z13" s="57"/>
      <c r="AB13" s="57"/>
    </row>
    <row r="14" spans="1:28" ht="15" customHeight="1" x14ac:dyDescent="0.25">
      <c r="A14" s="604">
        <v>7</v>
      </c>
      <c r="B14" s="390" t="s">
        <v>7</v>
      </c>
      <c r="C14" s="622">
        <v>99</v>
      </c>
      <c r="D14" s="588">
        <v>96.3</v>
      </c>
      <c r="E14" s="589">
        <v>98.98989898989899</v>
      </c>
      <c r="F14" s="623">
        <v>42</v>
      </c>
      <c r="G14" s="370">
        <v>99</v>
      </c>
      <c r="H14" s="391">
        <v>96.86</v>
      </c>
      <c r="I14" s="371">
        <v>98.989000000000004</v>
      </c>
      <c r="J14" s="372">
        <v>54</v>
      </c>
      <c r="K14" s="373">
        <v>103</v>
      </c>
      <c r="L14" s="374">
        <v>96.86</v>
      </c>
      <c r="M14" s="374">
        <v>100</v>
      </c>
      <c r="N14" s="368">
        <v>9</v>
      </c>
      <c r="O14" s="373">
        <v>91</v>
      </c>
      <c r="P14" s="374">
        <v>98.32</v>
      </c>
      <c r="Q14" s="374">
        <v>100</v>
      </c>
      <c r="R14" s="368">
        <v>26</v>
      </c>
      <c r="S14" s="375">
        <v>92</v>
      </c>
      <c r="T14" s="376">
        <v>97.73</v>
      </c>
      <c r="U14" s="376">
        <v>100</v>
      </c>
      <c r="V14" s="368">
        <v>20</v>
      </c>
      <c r="W14" s="587">
        <f t="shared" si="0"/>
        <v>151</v>
      </c>
      <c r="Y14"/>
      <c r="Z14" s="57"/>
      <c r="AB14" s="57"/>
    </row>
    <row r="15" spans="1:28" ht="15" customHeight="1" x14ac:dyDescent="0.25">
      <c r="A15" s="604">
        <v>8</v>
      </c>
      <c r="B15" s="390" t="s">
        <v>8</v>
      </c>
      <c r="C15" s="622">
        <v>79</v>
      </c>
      <c r="D15" s="588">
        <v>96.3</v>
      </c>
      <c r="E15" s="589">
        <v>87.341772151898738</v>
      </c>
      <c r="F15" s="623">
        <v>104</v>
      </c>
      <c r="G15" s="370">
        <v>84</v>
      </c>
      <c r="H15" s="391">
        <v>96.86</v>
      </c>
      <c r="I15" s="371">
        <v>94.046999999999997</v>
      </c>
      <c r="J15" s="372">
        <v>92</v>
      </c>
      <c r="K15" s="373">
        <v>65</v>
      </c>
      <c r="L15" s="374">
        <v>96.86</v>
      </c>
      <c r="M15" s="374">
        <v>100</v>
      </c>
      <c r="N15" s="368">
        <v>46</v>
      </c>
      <c r="O15" s="373">
        <v>71</v>
      </c>
      <c r="P15" s="374">
        <v>98.32</v>
      </c>
      <c r="Q15" s="374">
        <v>100</v>
      </c>
      <c r="R15" s="368">
        <v>37</v>
      </c>
      <c r="S15" s="375">
        <v>69</v>
      </c>
      <c r="T15" s="376">
        <v>97.73</v>
      </c>
      <c r="U15" s="376">
        <v>100</v>
      </c>
      <c r="V15" s="368">
        <v>36</v>
      </c>
      <c r="W15" s="392">
        <f t="shared" si="0"/>
        <v>315</v>
      </c>
      <c r="Y15"/>
      <c r="Z15" s="57"/>
      <c r="AB15" s="57"/>
    </row>
    <row r="16" spans="1:28" ht="15" customHeight="1" thickBot="1" x14ac:dyDescent="0.3">
      <c r="A16" s="605">
        <v>9</v>
      </c>
      <c r="B16" s="390" t="s">
        <v>153</v>
      </c>
      <c r="C16" s="622">
        <v>77</v>
      </c>
      <c r="D16" s="588">
        <v>96.3</v>
      </c>
      <c r="E16" s="589">
        <v>98.701298701298697</v>
      </c>
      <c r="F16" s="623">
        <v>50</v>
      </c>
      <c r="G16" s="370">
        <v>73</v>
      </c>
      <c r="H16" s="391">
        <v>96.86</v>
      </c>
      <c r="I16" s="371">
        <v>100</v>
      </c>
      <c r="J16" s="372">
        <v>26</v>
      </c>
      <c r="K16" s="373">
        <v>76</v>
      </c>
      <c r="L16" s="374">
        <v>96.86</v>
      </c>
      <c r="M16" s="374">
        <v>100</v>
      </c>
      <c r="N16" s="368">
        <v>28</v>
      </c>
      <c r="O16" s="373">
        <v>69</v>
      </c>
      <c r="P16" s="374">
        <v>98.32</v>
      </c>
      <c r="Q16" s="374">
        <v>100</v>
      </c>
      <c r="R16" s="368">
        <v>44</v>
      </c>
      <c r="S16" s="375">
        <v>78</v>
      </c>
      <c r="T16" s="376">
        <v>97.73</v>
      </c>
      <c r="U16" s="376">
        <v>100</v>
      </c>
      <c r="V16" s="368">
        <v>27</v>
      </c>
      <c r="W16" s="392">
        <f t="shared" si="0"/>
        <v>175</v>
      </c>
      <c r="Y16"/>
      <c r="Z16" s="57"/>
      <c r="AB16" s="57"/>
    </row>
    <row r="17" spans="1:28" ht="15" customHeight="1" thickBot="1" x14ac:dyDescent="0.3">
      <c r="A17" s="160"/>
      <c r="B17" s="161" t="s">
        <v>144</v>
      </c>
      <c r="C17" s="194">
        <f>SUM(C18:C32)</f>
        <v>1133</v>
      </c>
      <c r="D17" s="169">
        <v>96.3</v>
      </c>
      <c r="E17" s="378">
        <f>AVERAGE(E18:E32)</f>
        <v>96.505673028288058</v>
      </c>
      <c r="F17" s="195"/>
      <c r="G17" s="194">
        <f>SUM(G18:G32)</f>
        <v>1057</v>
      </c>
      <c r="H17" s="186">
        <v>96.86</v>
      </c>
      <c r="I17" s="378">
        <f>AVERAGE(I18:I32)</f>
        <v>98.144615384615392</v>
      </c>
      <c r="J17" s="195"/>
      <c r="K17" s="162">
        <f>SUM(K18:K32)</f>
        <v>1006</v>
      </c>
      <c r="L17" s="163">
        <v>96.86</v>
      </c>
      <c r="M17" s="164">
        <f>AVERAGE(M18:M32)</f>
        <v>99.605946274613743</v>
      </c>
      <c r="N17" s="165"/>
      <c r="O17" s="162">
        <f>SUM(O18:O32)</f>
        <v>983</v>
      </c>
      <c r="P17" s="166">
        <v>98.32</v>
      </c>
      <c r="Q17" s="164">
        <f>AVERAGE(Q18:Q32)</f>
        <v>98.309571428571431</v>
      </c>
      <c r="R17" s="165"/>
      <c r="S17" s="167">
        <f>SUM(S18:S32)</f>
        <v>1036</v>
      </c>
      <c r="T17" s="168">
        <v>97.73</v>
      </c>
      <c r="U17" s="169">
        <f>AVERAGE(U18:U32)</f>
        <v>99.518933333333337</v>
      </c>
      <c r="V17" s="170"/>
      <c r="W17" s="171"/>
      <c r="Y17"/>
      <c r="Z17" s="57"/>
      <c r="AB17" s="57"/>
    </row>
    <row r="18" spans="1:28" ht="15" customHeight="1" x14ac:dyDescent="0.25">
      <c r="A18" s="604">
        <v>1</v>
      </c>
      <c r="B18" s="390" t="s">
        <v>9</v>
      </c>
      <c r="C18" s="622">
        <v>89</v>
      </c>
      <c r="D18" s="588">
        <v>96.3</v>
      </c>
      <c r="E18" s="589">
        <v>100</v>
      </c>
      <c r="F18" s="623">
        <v>18</v>
      </c>
      <c r="G18" s="370">
        <v>92</v>
      </c>
      <c r="H18" s="391">
        <v>96.86</v>
      </c>
      <c r="I18" s="371">
        <v>100</v>
      </c>
      <c r="J18" s="372">
        <v>13</v>
      </c>
      <c r="K18" s="373">
        <v>96</v>
      </c>
      <c r="L18" s="374">
        <v>96.86</v>
      </c>
      <c r="M18" s="374">
        <v>100</v>
      </c>
      <c r="N18" s="368">
        <v>13</v>
      </c>
      <c r="O18" s="373">
        <v>94</v>
      </c>
      <c r="P18" s="374">
        <v>98.32</v>
      </c>
      <c r="Q18" s="374">
        <v>100</v>
      </c>
      <c r="R18" s="368">
        <v>23</v>
      </c>
      <c r="S18" s="375">
        <v>78</v>
      </c>
      <c r="T18" s="376">
        <v>97.73</v>
      </c>
      <c r="U18" s="376">
        <v>100</v>
      </c>
      <c r="V18" s="368">
        <v>28</v>
      </c>
      <c r="W18" s="392">
        <f t="shared" ref="W18:W32" si="1">V18+R18+N18+J18+F18</f>
        <v>95</v>
      </c>
      <c r="Y18" s="57"/>
      <c r="Z18" s="57"/>
      <c r="AB18" s="57"/>
    </row>
    <row r="19" spans="1:28" ht="15" customHeight="1" x14ac:dyDescent="0.25">
      <c r="A19" s="604">
        <v>2</v>
      </c>
      <c r="B19" s="390" t="s">
        <v>10</v>
      </c>
      <c r="C19" s="622">
        <v>50</v>
      </c>
      <c r="D19" s="588">
        <v>96.3</v>
      </c>
      <c r="E19" s="589">
        <v>94</v>
      </c>
      <c r="F19" s="623">
        <v>90</v>
      </c>
      <c r="G19" s="370">
        <v>78</v>
      </c>
      <c r="H19" s="391">
        <v>96.86</v>
      </c>
      <c r="I19" s="371">
        <v>100</v>
      </c>
      <c r="J19" s="372">
        <v>23</v>
      </c>
      <c r="K19" s="373">
        <v>47</v>
      </c>
      <c r="L19" s="374">
        <v>96.86</v>
      </c>
      <c r="M19" s="374">
        <v>100</v>
      </c>
      <c r="N19" s="368">
        <v>64</v>
      </c>
      <c r="O19" s="373">
        <v>63</v>
      </c>
      <c r="P19" s="374">
        <v>98.32</v>
      </c>
      <c r="Q19" s="374">
        <v>100</v>
      </c>
      <c r="R19" s="368">
        <v>50</v>
      </c>
      <c r="S19" s="648">
        <v>56</v>
      </c>
      <c r="T19" s="376">
        <v>97.73</v>
      </c>
      <c r="U19" s="376">
        <v>100</v>
      </c>
      <c r="V19" s="368">
        <v>49</v>
      </c>
      <c r="W19" s="392">
        <f t="shared" si="1"/>
        <v>276</v>
      </c>
      <c r="Y19" s="57"/>
      <c r="Z19" s="57"/>
      <c r="AB19" s="57"/>
    </row>
    <row r="20" spans="1:28" ht="15" customHeight="1" x14ac:dyDescent="0.25">
      <c r="A20" s="604">
        <v>3</v>
      </c>
      <c r="B20" s="649" t="s">
        <v>18</v>
      </c>
      <c r="C20" s="622">
        <v>102</v>
      </c>
      <c r="D20" s="588">
        <v>96.3</v>
      </c>
      <c r="E20" s="589">
        <v>99.019607843137265</v>
      </c>
      <c r="F20" s="623">
        <v>41</v>
      </c>
      <c r="G20" s="370">
        <v>52</v>
      </c>
      <c r="H20" s="391">
        <v>96.86</v>
      </c>
      <c r="I20" s="371">
        <v>100</v>
      </c>
      <c r="J20" s="372">
        <v>38</v>
      </c>
      <c r="K20" s="373">
        <v>95</v>
      </c>
      <c r="L20" s="393">
        <v>96.86</v>
      </c>
      <c r="M20" s="393">
        <v>100</v>
      </c>
      <c r="N20" s="368">
        <v>14</v>
      </c>
      <c r="O20" s="373">
        <v>85</v>
      </c>
      <c r="P20" s="374">
        <v>98.32</v>
      </c>
      <c r="Q20" s="374">
        <v>100</v>
      </c>
      <c r="R20" s="368">
        <v>29</v>
      </c>
      <c r="S20" s="375">
        <v>98</v>
      </c>
      <c r="T20" s="376">
        <v>97.73</v>
      </c>
      <c r="U20" s="376">
        <v>100</v>
      </c>
      <c r="V20" s="368">
        <v>15</v>
      </c>
      <c r="W20" s="587">
        <f t="shared" si="1"/>
        <v>137</v>
      </c>
      <c r="Y20" s="57"/>
      <c r="Z20" s="57"/>
      <c r="AB20" s="57"/>
    </row>
    <row r="21" spans="1:28" ht="15" customHeight="1" x14ac:dyDescent="0.25">
      <c r="A21" s="604">
        <v>4</v>
      </c>
      <c r="B21" s="390" t="s">
        <v>115</v>
      </c>
      <c r="C21" s="622">
        <v>150</v>
      </c>
      <c r="D21" s="593">
        <v>96.3</v>
      </c>
      <c r="E21" s="589">
        <v>99.333333333333343</v>
      </c>
      <c r="F21" s="623">
        <v>38</v>
      </c>
      <c r="G21" s="370">
        <v>150</v>
      </c>
      <c r="H21" s="391">
        <v>96.86</v>
      </c>
      <c r="I21" s="371">
        <v>100</v>
      </c>
      <c r="J21" s="372">
        <v>3</v>
      </c>
      <c r="K21" s="373">
        <v>144</v>
      </c>
      <c r="L21" s="374">
        <v>96.86</v>
      </c>
      <c r="M21" s="374">
        <v>100</v>
      </c>
      <c r="N21" s="368">
        <v>2</v>
      </c>
      <c r="O21" s="373">
        <v>156</v>
      </c>
      <c r="P21" s="374">
        <v>98.32</v>
      </c>
      <c r="Q21" s="374">
        <v>100</v>
      </c>
      <c r="R21" s="368">
        <v>3</v>
      </c>
      <c r="S21" s="375">
        <v>143</v>
      </c>
      <c r="T21" s="376">
        <v>97.73</v>
      </c>
      <c r="U21" s="376">
        <v>100</v>
      </c>
      <c r="V21" s="368">
        <v>1</v>
      </c>
      <c r="W21" s="392">
        <f t="shared" si="1"/>
        <v>47</v>
      </c>
      <c r="Y21" s="57"/>
      <c r="Z21" s="57"/>
      <c r="AB21" s="57"/>
    </row>
    <row r="22" spans="1:28" ht="15" customHeight="1" x14ac:dyDescent="0.25">
      <c r="A22" s="604">
        <v>5</v>
      </c>
      <c r="B22" s="390" t="s">
        <v>113</v>
      </c>
      <c r="C22" s="622">
        <v>132</v>
      </c>
      <c r="D22" s="588">
        <v>96.3</v>
      </c>
      <c r="E22" s="589">
        <v>95.454545454545453</v>
      </c>
      <c r="F22" s="623">
        <v>79</v>
      </c>
      <c r="G22" s="370">
        <v>126</v>
      </c>
      <c r="H22" s="391">
        <v>96.86</v>
      </c>
      <c r="I22" s="371">
        <v>100</v>
      </c>
      <c r="J22" s="372">
        <v>4</v>
      </c>
      <c r="K22" s="373">
        <v>127</v>
      </c>
      <c r="L22" s="393">
        <v>96.86</v>
      </c>
      <c r="M22" s="393">
        <v>100</v>
      </c>
      <c r="N22" s="368">
        <v>4</v>
      </c>
      <c r="O22" s="373">
        <v>118</v>
      </c>
      <c r="P22" s="374">
        <v>98.32</v>
      </c>
      <c r="Q22" s="374">
        <v>100</v>
      </c>
      <c r="R22" s="368">
        <v>8</v>
      </c>
      <c r="S22" s="375">
        <v>141</v>
      </c>
      <c r="T22" s="376">
        <v>97.73</v>
      </c>
      <c r="U22" s="376">
        <v>98.581000000000003</v>
      </c>
      <c r="V22" s="368">
        <v>83</v>
      </c>
      <c r="W22" s="392">
        <f t="shared" si="1"/>
        <v>178</v>
      </c>
      <c r="Y22" s="57"/>
      <c r="Z22" s="57"/>
      <c r="AB22" s="57"/>
    </row>
    <row r="23" spans="1:28" ht="15" customHeight="1" x14ac:dyDescent="0.25">
      <c r="A23" s="604">
        <v>6</v>
      </c>
      <c r="B23" s="638" t="s">
        <v>114</v>
      </c>
      <c r="C23" s="622">
        <v>100</v>
      </c>
      <c r="D23" s="588">
        <v>96.3</v>
      </c>
      <c r="E23" s="589">
        <v>95</v>
      </c>
      <c r="F23" s="623">
        <v>82</v>
      </c>
      <c r="G23" s="370">
        <v>88</v>
      </c>
      <c r="H23" s="391">
        <v>96.86</v>
      </c>
      <c r="I23" s="371">
        <v>97.727000000000004</v>
      </c>
      <c r="J23" s="372">
        <v>70</v>
      </c>
      <c r="K23" s="373">
        <v>39</v>
      </c>
      <c r="L23" s="374">
        <v>96.86</v>
      </c>
      <c r="M23" s="374">
        <v>100</v>
      </c>
      <c r="N23" s="368">
        <v>68</v>
      </c>
      <c r="O23" s="373">
        <v>32</v>
      </c>
      <c r="P23" s="374">
        <v>98.32</v>
      </c>
      <c r="Q23" s="374">
        <v>100</v>
      </c>
      <c r="R23" s="368">
        <v>67</v>
      </c>
      <c r="S23" s="375">
        <v>19</v>
      </c>
      <c r="T23" s="376">
        <v>97.73</v>
      </c>
      <c r="U23" s="376">
        <v>100</v>
      </c>
      <c r="V23" s="368">
        <v>73</v>
      </c>
      <c r="W23" s="392">
        <f t="shared" si="1"/>
        <v>360</v>
      </c>
      <c r="Y23" s="57"/>
      <c r="Z23" s="57"/>
      <c r="AB23" s="57"/>
    </row>
    <row r="24" spans="1:28" ht="15" customHeight="1" x14ac:dyDescent="0.25">
      <c r="A24" s="604">
        <v>7</v>
      </c>
      <c r="B24" s="390" t="s">
        <v>138</v>
      </c>
      <c r="C24" s="615"/>
      <c r="D24" s="588">
        <v>96.3</v>
      </c>
      <c r="E24" s="590"/>
      <c r="F24" s="623">
        <v>115</v>
      </c>
      <c r="G24" s="375"/>
      <c r="H24" s="391">
        <v>96.86</v>
      </c>
      <c r="I24" s="391"/>
      <c r="J24" s="372">
        <v>115</v>
      </c>
      <c r="K24" s="648"/>
      <c r="L24" s="650">
        <v>96.86</v>
      </c>
      <c r="M24" s="650"/>
      <c r="N24" s="368">
        <v>118</v>
      </c>
      <c r="O24" s="648"/>
      <c r="P24" s="650">
        <v>98.32</v>
      </c>
      <c r="Q24" s="650"/>
      <c r="R24" s="368">
        <v>118</v>
      </c>
      <c r="S24" s="375">
        <v>23</v>
      </c>
      <c r="T24" s="376">
        <v>97.73</v>
      </c>
      <c r="U24" s="376">
        <v>100</v>
      </c>
      <c r="V24" s="368">
        <v>70</v>
      </c>
      <c r="W24" s="587">
        <f t="shared" si="1"/>
        <v>536</v>
      </c>
      <c r="Y24" s="57"/>
      <c r="Z24" s="57"/>
      <c r="AB24" s="57"/>
    </row>
    <row r="25" spans="1:28" ht="15" customHeight="1" x14ac:dyDescent="0.25">
      <c r="A25" s="604">
        <v>8</v>
      </c>
      <c r="B25" s="390" t="s">
        <v>11</v>
      </c>
      <c r="C25" s="622">
        <v>83</v>
      </c>
      <c r="D25" s="588">
        <v>96.3</v>
      </c>
      <c r="E25" s="589">
        <v>98.795180722891558</v>
      </c>
      <c r="F25" s="623">
        <v>48</v>
      </c>
      <c r="G25" s="370">
        <v>80</v>
      </c>
      <c r="H25" s="391">
        <v>96.86</v>
      </c>
      <c r="I25" s="371">
        <v>98.75</v>
      </c>
      <c r="J25" s="372">
        <v>57</v>
      </c>
      <c r="K25" s="373">
        <v>72</v>
      </c>
      <c r="L25" s="393">
        <v>96.86</v>
      </c>
      <c r="M25" s="393">
        <v>100</v>
      </c>
      <c r="N25" s="368">
        <v>36</v>
      </c>
      <c r="O25" s="373">
        <v>69</v>
      </c>
      <c r="P25" s="374">
        <v>98.32</v>
      </c>
      <c r="Q25" s="374">
        <v>100</v>
      </c>
      <c r="R25" s="368">
        <v>45</v>
      </c>
      <c r="S25" s="375">
        <v>95</v>
      </c>
      <c r="T25" s="376">
        <v>97.73</v>
      </c>
      <c r="U25" s="376">
        <v>100</v>
      </c>
      <c r="V25" s="368">
        <v>18</v>
      </c>
      <c r="W25" s="392">
        <f t="shared" si="1"/>
        <v>204</v>
      </c>
      <c r="Y25" s="57"/>
      <c r="Z25" s="57"/>
      <c r="AB25" s="57"/>
    </row>
    <row r="26" spans="1:28" ht="15" customHeight="1" x14ac:dyDescent="0.25">
      <c r="A26" s="604">
        <v>9</v>
      </c>
      <c r="B26" s="390" t="s">
        <v>12</v>
      </c>
      <c r="C26" s="622">
        <v>43</v>
      </c>
      <c r="D26" s="588">
        <v>96.3</v>
      </c>
      <c r="E26" s="589">
        <v>97.674418604651152</v>
      </c>
      <c r="F26" s="623">
        <v>62</v>
      </c>
      <c r="G26" s="370">
        <v>56</v>
      </c>
      <c r="H26" s="391">
        <v>96.86</v>
      </c>
      <c r="I26" s="371">
        <v>96.427999999999997</v>
      </c>
      <c r="J26" s="372">
        <v>84</v>
      </c>
      <c r="K26" s="373">
        <v>48</v>
      </c>
      <c r="L26" s="393">
        <v>96.86</v>
      </c>
      <c r="M26" s="393">
        <v>100</v>
      </c>
      <c r="N26" s="368">
        <v>60</v>
      </c>
      <c r="O26" s="373">
        <v>47</v>
      </c>
      <c r="P26" s="374">
        <v>98.32</v>
      </c>
      <c r="Q26" s="374">
        <v>93.617000000000004</v>
      </c>
      <c r="R26" s="368">
        <v>104</v>
      </c>
      <c r="S26" s="375">
        <v>44</v>
      </c>
      <c r="T26" s="376">
        <v>97.73</v>
      </c>
      <c r="U26" s="376">
        <v>100</v>
      </c>
      <c r="V26" s="368">
        <v>61</v>
      </c>
      <c r="W26" s="392">
        <f t="shared" si="1"/>
        <v>371</v>
      </c>
      <c r="Y26" s="57"/>
      <c r="Z26" s="57"/>
      <c r="AB26" s="57"/>
    </row>
    <row r="27" spans="1:28" ht="15" customHeight="1" x14ac:dyDescent="0.25">
      <c r="A27" s="604">
        <v>10</v>
      </c>
      <c r="B27" s="390" t="s">
        <v>13</v>
      </c>
      <c r="C27" s="622">
        <v>52</v>
      </c>
      <c r="D27" s="588">
        <v>96.3</v>
      </c>
      <c r="E27" s="589">
        <v>86.538461538461547</v>
      </c>
      <c r="F27" s="623">
        <v>106</v>
      </c>
      <c r="G27" s="370">
        <v>77</v>
      </c>
      <c r="H27" s="391">
        <v>96.86</v>
      </c>
      <c r="I27" s="371">
        <v>98.700999999999993</v>
      </c>
      <c r="J27" s="372">
        <v>59</v>
      </c>
      <c r="K27" s="373">
        <v>66</v>
      </c>
      <c r="L27" s="393">
        <v>96.86</v>
      </c>
      <c r="M27" s="393">
        <v>98.484848484848484</v>
      </c>
      <c r="N27" s="368">
        <v>91</v>
      </c>
      <c r="O27" s="373">
        <v>64</v>
      </c>
      <c r="P27" s="374">
        <v>98.32</v>
      </c>
      <c r="Q27" s="374">
        <v>100</v>
      </c>
      <c r="R27" s="368">
        <v>49</v>
      </c>
      <c r="S27" s="375">
        <v>46</v>
      </c>
      <c r="T27" s="376">
        <v>97.73</v>
      </c>
      <c r="U27" s="376">
        <v>100</v>
      </c>
      <c r="V27" s="368">
        <v>60</v>
      </c>
      <c r="W27" s="392">
        <f t="shared" si="1"/>
        <v>365</v>
      </c>
      <c r="Y27" s="57"/>
      <c r="Z27" s="57"/>
      <c r="AB27" s="57"/>
    </row>
    <row r="28" spans="1:28" ht="15" customHeight="1" x14ac:dyDescent="0.25">
      <c r="A28" s="604">
        <v>11</v>
      </c>
      <c r="B28" s="390" t="s">
        <v>14</v>
      </c>
      <c r="C28" s="622">
        <v>87</v>
      </c>
      <c r="D28" s="588">
        <v>96.3</v>
      </c>
      <c r="E28" s="589">
        <v>96.551724137931046</v>
      </c>
      <c r="F28" s="623">
        <v>71</v>
      </c>
      <c r="G28" s="370">
        <v>79</v>
      </c>
      <c r="H28" s="391">
        <v>96.86</v>
      </c>
      <c r="I28" s="371">
        <v>100</v>
      </c>
      <c r="J28" s="372">
        <v>21</v>
      </c>
      <c r="K28" s="373">
        <v>71</v>
      </c>
      <c r="L28" s="393">
        <v>96.86</v>
      </c>
      <c r="M28" s="393">
        <v>100</v>
      </c>
      <c r="N28" s="368">
        <v>41</v>
      </c>
      <c r="O28" s="373">
        <v>43</v>
      </c>
      <c r="P28" s="374">
        <v>98.32</v>
      </c>
      <c r="Q28" s="374">
        <v>95.349000000000004</v>
      </c>
      <c r="R28" s="368">
        <v>97</v>
      </c>
      <c r="S28" s="375">
        <v>40</v>
      </c>
      <c r="T28" s="376">
        <v>97.73</v>
      </c>
      <c r="U28" s="376">
        <v>100</v>
      </c>
      <c r="V28" s="368">
        <v>63</v>
      </c>
      <c r="W28" s="392">
        <f t="shared" si="1"/>
        <v>293</v>
      </c>
      <c r="Y28" s="57"/>
      <c r="Z28" s="57"/>
      <c r="AB28" s="57"/>
    </row>
    <row r="29" spans="1:28" ht="15" customHeight="1" x14ac:dyDescent="0.25">
      <c r="A29" s="604">
        <v>12</v>
      </c>
      <c r="B29" s="390" t="s">
        <v>15</v>
      </c>
      <c r="C29" s="615"/>
      <c r="D29" s="588">
        <v>96.3</v>
      </c>
      <c r="E29" s="590"/>
      <c r="F29" s="623">
        <v>115</v>
      </c>
      <c r="G29" s="375"/>
      <c r="H29" s="391">
        <v>96.86</v>
      </c>
      <c r="I29" s="391"/>
      <c r="J29" s="372">
        <v>115</v>
      </c>
      <c r="K29" s="373">
        <v>37</v>
      </c>
      <c r="L29" s="393">
        <v>96.86</v>
      </c>
      <c r="M29" s="393">
        <v>100</v>
      </c>
      <c r="N29" s="368">
        <v>70</v>
      </c>
      <c r="O29" s="373">
        <v>28</v>
      </c>
      <c r="P29" s="374">
        <v>98.32</v>
      </c>
      <c r="Q29" s="374">
        <v>92.856999999999999</v>
      </c>
      <c r="R29" s="368">
        <v>108</v>
      </c>
      <c r="S29" s="375">
        <v>28</v>
      </c>
      <c r="T29" s="376">
        <v>97.73</v>
      </c>
      <c r="U29" s="376">
        <v>100</v>
      </c>
      <c r="V29" s="368">
        <v>66</v>
      </c>
      <c r="W29" s="392">
        <f t="shared" si="1"/>
        <v>474</v>
      </c>
      <c r="Y29" s="57"/>
      <c r="Z29" s="57"/>
      <c r="AB29" s="57"/>
    </row>
    <row r="30" spans="1:28" ht="15" customHeight="1" x14ac:dyDescent="0.25">
      <c r="A30" s="604">
        <v>13</v>
      </c>
      <c r="B30" s="390" t="s">
        <v>16</v>
      </c>
      <c r="C30" s="622">
        <v>91</v>
      </c>
      <c r="D30" s="588">
        <v>96.3</v>
      </c>
      <c r="E30" s="589">
        <v>100</v>
      </c>
      <c r="F30" s="623">
        <v>16</v>
      </c>
      <c r="G30" s="370">
        <v>78</v>
      </c>
      <c r="H30" s="391">
        <v>96.86</v>
      </c>
      <c r="I30" s="371">
        <v>100</v>
      </c>
      <c r="J30" s="372">
        <v>24</v>
      </c>
      <c r="K30" s="373">
        <v>49</v>
      </c>
      <c r="L30" s="393">
        <v>96.86</v>
      </c>
      <c r="M30" s="393">
        <v>97.959183673469397</v>
      </c>
      <c r="N30" s="368">
        <v>97</v>
      </c>
      <c r="O30" s="373">
        <v>76</v>
      </c>
      <c r="P30" s="374">
        <v>98.32</v>
      </c>
      <c r="Q30" s="374">
        <v>100</v>
      </c>
      <c r="R30" s="368">
        <v>33</v>
      </c>
      <c r="S30" s="375">
        <v>72</v>
      </c>
      <c r="T30" s="376">
        <v>97.73</v>
      </c>
      <c r="U30" s="376">
        <v>100</v>
      </c>
      <c r="V30" s="368">
        <v>33</v>
      </c>
      <c r="W30" s="606">
        <f t="shared" si="1"/>
        <v>203</v>
      </c>
      <c r="Y30" s="57"/>
      <c r="Z30" s="57"/>
      <c r="AB30" s="57"/>
    </row>
    <row r="31" spans="1:28" ht="15" customHeight="1" x14ac:dyDescent="0.25">
      <c r="A31" s="605">
        <v>14</v>
      </c>
      <c r="B31" s="390" t="s">
        <v>17</v>
      </c>
      <c r="C31" s="622">
        <v>78</v>
      </c>
      <c r="D31" s="588">
        <v>96.3</v>
      </c>
      <c r="E31" s="589">
        <v>96.15384615384616</v>
      </c>
      <c r="F31" s="623">
        <v>74</v>
      </c>
      <c r="G31" s="370">
        <v>50</v>
      </c>
      <c r="H31" s="391">
        <v>96.86</v>
      </c>
      <c r="I31" s="371">
        <v>98</v>
      </c>
      <c r="J31" s="372">
        <v>65</v>
      </c>
      <c r="K31" s="373">
        <v>51</v>
      </c>
      <c r="L31" s="393">
        <v>96.86</v>
      </c>
      <c r="M31" s="393">
        <v>98.039215686274503</v>
      </c>
      <c r="N31" s="368">
        <v>96</v>
      </c>
      <c r="O31" s="373">
        <v>70</v>
      </c>
      <c r="P31" s="374">
        <v>98.32</v>
      </c>
      <c r="Q31" s="374">
        <v>97.143000000000001</v>
      </c>
      <c r="R31" s="368">
        <v>90</v>
      </c>
      <c r="S31" s="375">
        <v>84</v>
      </c>
      <c r="T31" s="376">
        <v>97.73</v>
      </c>
      <c r="U31" s="376">
        <v>100</v>
      </c>
      <c r="V31" s="368">
        <v>23</v>
      </c>
      <c r="W31" s="606">
        <f t="shared" si="1"/>
        <v>348</v>
      </c>
      <c r="Y31" s="57"/>
      <c r="Z31" s="57"/>
      <c r="AB31" s="57"/>
    </row>
    <row r="32" spans="1:28" ht="15" customHeight="1" thickBot="1" x14ac:dyDescent="0.3">
      <c r="A32" s="604">
        <v>15</v>
      </c>
      <c r="B32" s="390" t="s">
        <v>19</v>
      </c>
      <c r="C32" s="622">
        <v>76</v>
      </c>
      <c r="D32" s="588">
        <v>96.3</v>
      </c>
      <c r="E32" s="589">
        <v>96.05263157894737</v>
      </c>
      <c r="F32" s="623">
        <v>75</v>
      </c>
      <c r="G32" s="370">
        <v>51</v>
      </c>
      <c r="H32" s="391">
        <v>96.86</v>
      </c>
      <c r="I32" s="371">
        <v>86.274000000000001</v>
      </c>
      <c r="J32" s="372">
        <v>104</v>
      </c>
      <c r="K32" s="373">
        <v>64</v>
      </c>
      <c r="L32" s="393">
        <v>96.86</v>
      </c>
      <c r="M32" s="393">
        <v>100</v>
      </c>
      <c r="N32" s="368">
        <v>47</v>
      </c>
      <c r="O32" s="373">
        <v>38</v>
      </c>
      <c r="P32" s="374">
        <v>98.32</v>
      </c>
      <c r="Q32" s="374">
        <v>97.367999999999995</v>
      </c>
      <c r="R32" s="368">
        <v>89</v>
      </c>
      <c r="S32" s="375">
        <v>69</v>
      </c>
      <c r="T32" s="376">
        <v>97.73</v>
      </c>
      <c r="U32" s="376">
        <v>94.203000000000003</v>
      </c>
      <c r="V32" s="368">
        <v>101</v>
      </c>
      <c r="W32" s="392">
        <f t="shared" si="1"/>
        <v>416</v>
      </c>
      <c r="Y32" s="57"/>
      <c r="Z32" s="57"/>
      <c r="AB32" s="57"/>
    </row>
    <row r="33" spans="1:28" ht="15" customHeight="1" thickBot="1" x14ac:dyDescent="0.3">
      <c r="A33" s="160"/>
      <c r="B33" s="161" t="s">
        <v>145</v>
      </c>
      <c r="C33" s="194">
        <f>SUM(C34:C52)</f>
        <v>1654</v>
      </c>
      <c r="D33" s="169">
        <v>96.3</v>
      </c>
      <c r="E33" s="378">
        <f>AVERAGE(E34:E52)</f>
        <v>92.815674759826237</v>
      </c>
      <c r="F33" s="195"/>
      <c r="G33" s="194">
        <f>SUM(G34:G52)</f>
        <v>1322</v>
      </c>
      <c r="H33" s="186">
        <v>96.86</v>
      </c>
      <c r="I33" s="378">
        <f>AVERAGE(I34:I52)</f>
        <v>95.389555555555546</v>
      </c>
      <c r="J33" s="195"/>
      <c r="K33" s="172">
        <f>SUM(K34:K52)</f>
        <v>1443</v>
      </c>
      <c r="L33" s="163">
        <v>96.86</v>
      </c>
      <c r="M33" s="173">
        <f>AVERAGE(M34:M52)</f>
        <v>97.43708188723383</v>
      </c>
      <c r="N33" s="170"/>
      <c r="O33" s="369">
        <f>SUM(O34:O52)</f>
        <v>1330</v>
      </c>
      <c r="P33" s="166">
        <v>98.32</v>
      </c>
      <c r="Q33" s="164">
        <f>AVERAGE(Q34:Q52)</f>
        <v>96.318631578947375</v>
      </c>
      <c r="R33" s="170"/>
      <c r="S33" s="167">
        <f>SUM(S34:S52)</f>
        <v>1351</v>
      </c>
      <c r="T33" s="168">
        <v>97.73</v>
      </c>
      <c r="U33" s="169">
        <f>AVERAGE(U34:U52)</f>
        <v>94.812366281557559</v>
      </c>
      <c r="V33" s="174"/>
      <c r="W33" s="171"/>
      <c r="Y33" s="57"/>
      <c r="Z33" s="57"/>
      <c r="AB33" s="57"/>
    </row>
    <row r="34" spans="1:28" ht="15" customHeight="1" x14ac:dyDescent="0.25">
      <c r="A34" s="389">
        <v>1</v>
      </c>
      <c r="B34" s="394" t="s">
        <v>111</v>
      </c>
      <c r="C34" s="624">
        <v>90</v>
      </c>
      <c r="D34" s="588">
        <v>96.3</v>
      </c>
      <c r="E34" s="589">
        <v>100</v>
      </c>
      <c r="F34" s="623">
        <v>17</v>
      </c>
      <c r="G34" s="395">
        <v>87</v>
      </c>
      <c r="H34" s="396">
        <v>96.86</v>
      </c>
      <c r="I34" s="397">
        <v>91.953999999999994</v>
      </c>
      <c r="J34" s="398">
        <v>95</v>
      </c>
      <c r="K34" s="399">
        <v>91</v>
      </c>
      <c r="L34" s="400">
        <v>96.86</v>
      </c>
      <c r="M34" s="400">
        <v>100</v>
      </c>
      <c r="N34" s="401">
        <v>19</v>
      </c>
      <c r="O34" s="399">
        <v>103</v>
      </c>
      <c r="P34" s="402">
        <v>98.32</v>
      </c>
      <c r="Q34" s="402">
        <v>96.116</v>
      </c>
      <c r="R34" s="401">
        <v>94</v>
      </c>
      <c r="S34" s="403">
        <v>76</v>
      </c>
      <c r="T34" s="404">
        <v>97.73</v>
      </c>
      <c r="U34" s="404">
        <v>100</v>
      </c>
      <c r="V34" s="401">
        <v>29</v>
      </c>
      <c r="W34" s="405">
        <f t="shared" ref="W34:W97" si="2">V34+R34+N34+J34+F34</f>
        <v>254</v>
      </c>
      <c r="Y34" s="57"/>
      <c r="Z34" s="57"/>
      <c r="AB34" s="57"/>
    </row>
    <row r="35" spans="1:28" ht="15" customHeight="1" x14ac:dyDescent="0.25">
      <c r="A35" s="607">
        <v>2</v>
      </c>
      <c r="B35" s="638" t="s">
        <v>156</v>
      </c>
      <c r="C35" s="624">
        <v>135</v>
      </c>
      <c r="D35" s="588">
        <v>96.3</v>
      </c>
      <c r="E35" s="589">
        <v>100</v>
      </c>
      <c r="F35" s="623">
        <v>2</v>
      </c>
      <c r="G35" s="651">
        <v>104</v>
      </c>
      <c r="H35" s="640">
        <v>96.86</v>
      </c>
      <c r="I35" s="641">
        <v>98.076999999999998</v>
      </c>
      <c r="J35" s="642">
        <v>63</v>
      </c>
      <c r="K35" s="643">
        <v>95</v>
      </c>
      <c r="L35" s="652">
        <v>96.86</v>
      </c>
      <c r="M35" s="652">
        <v>94.736842105263165</v>
      </c>
      <c r="N35" s="645">
        <v>109</v>
      </c>
      <c r="O35" s="643">
        <v>99</v>
      </c>
      <c r="P35" s="644">
        <v>98.32</v>
      </c>
      <c r="Q35" s="644">
        <v>100</v>
      </c>
      <c r="R35" s="645">
        <v>15</v>
      </c>
      <c r="S35" s="646">
        <v>123</v>
      </c>
      <c r="T35" s="647">
        <v>97.73</v>
      </c>
      <c r="U35" s="647">
        <v>95.934959349593498</v>
      </c>
      <c r="V35" s="645">
        <v>96</v>
      </c>
      <c r="W35" s="587">
        <f t="shared" si="2"/>
        <v>285</v>
      </c>
      <c r="Y35" s="57"/>
      <c r="Z35" s="57"/>
      <c r="AB35" s="57"/>
    </row>
    <row r="36" spans="1:28" ht="15" customHeight="1" x14ac:dyDescent="0.25">
      <c r="A36" s="604">
        <v>3</v>
      </c>
      <c r="B36" s="390" t="s">
        <v>110</v>
      </c>
      <c r="C36" s="622">
        <v>112</v>
      </c>
      <c r="D36" s="588">
        <v>96.3</v>
      </c>
      <c r="E36" s="589">
        <v>93.75</v>
      </c>
      <c r="F36" s="623">
        <v>91</v>
      </c>
      <c r="G36" s="653">
        <v>103</v>
      </c>
      <c r="H36" s="391">
        <v>96.86</v>
      </c>
      <c r="I36" s="371">
        <v>93.203999999999994</v>
      </c>
      <c r="J36" s="372">
        <v>94</v>
      </c>
      <c r="K36" s="373">
        <v>103</v>
      </c>
      <c r="L36" s="393">
        <v>96.86</v>
      </c>
      <c r="M36" s="393">
        <v>99.029126213592235</v>
      </c>
      <c r="N36" s="368">
        <v>84</v>
      </c>
      <c r="O36" s="373">
        <v>95</v>
      </c>
      <c r="P36" s="374">
        <v>98.32</v>
      </c>
      <c r="Q36" s="374">
        <v>100</v>
      </c>
      <c r="R36" s="368">
        <v>21</v>
      </c>
      <c r="S36" s="375">
        <v>130</v>
      </c>
      <c r="T36" s="376">
        <v>97.73</v>
      </c>
      <c r="U36" s="376">
        <v>100</v>
      </c>
      <c r="V36" s="368">
        <v>3</v>
      </c>
      <c r="W36" s="392">
        <f t="shared" si="2"/>
        <v>293</v>
      </c>
      <c r="Y36" s="57"/>
      <c r="Z36" s="57"/>
      <c r="AB36" s="57"/>
    </row>
    <row r="37" spans="1:28" ht="15" customHeight="1" x14ac:dyDescent="0.25">
      <c r="A37" s="604">
        <v>4</v>
      </c>
      <c r="B37" s="649" t="s">
        <v>112</v>
      </c>
      <c r="C37" s="622">
        <v>111</v>
      </c>
      <c r="D37" s="588">
        <v>96.3</v>
      </c>
      <c r="E37" s="589">
        <v>100</v>
      </c>
      <c r="F37" s="623">
        <v>6</v>
      </c>
      <c r="G37" s="370">
        <v>73</v>
      </c>
      <c r="H37" s="391">
        <v>96.86</v>
      </c>
      <c r="I37" s="371">
        <v>100</v>
      </c>
      <c r="J37" s="372">
        <v>27</v>
      </c>
      <c r="K37" s="373">
        <v>95</v>
      </c>
      <c r="L37" s="393">
        <v>96.86</v>
      </c>
      <c r="M37" s="393">
        <v>100</v>
      </c>
      <c r="N37" s="368">
        <v>15</v>
      </c>
      <c r="O37" s="373">
        <v>78</v>
      </c>
      <c r="P37" s="374">
        <v>98.32</v>
      </c>
      <c r="Q37" s="374">
        <v>97.436000000000007</v>
      </c>
      <c r="R37" s="368">
        <v>88</v>
      </c>
      <c r="S37" s="375">
        <v>72</v>
      </c>
      <c r="T37" s="376">
        <v>97.73</v>
      </c>
      <c r="U37" s="376">
        <v>84.721999999999994</v>
      </c>
      <c r="V37" s="368">
        <v>115</v>
      </c>
      <c r="W37" s="392">
        <f t="shared" si="2"/>
        <v>251</v>
      </c>
      <c r="Y37" s="57"/>
      <c r="Z37" s="57"/>
      <c r="AB37" s="57"/>
    </row>
    <row r="38" spans="1:28" ht="15" customHeight="1" x14ac:dyDescent="0.25">
      <c r="A38" s="604">
        <v>5</v>
      </c>
      <c r="B38" s="390" t="s">
        <v>109</v>
      </c>
      <c r="C38" s="622">
        <v>100</v>
      </c>
      <c r="D38" s="588">
        <v>96.3</v>
      </c>
      <c r="E38" s="589">
        <v>96</v>
      </c>
      <c r="F38" s="623">
        <v>76</v>
      </c>
      <c r="G38" s="370">
        <v>95</v>
      </c>
      <c r="H38" s="391">
        <v>96.86</v>
      </c>
      <c r="I38" s="371">
        <v>96.841999999999999</v>
      </c>
      <c r="J38" s="372">
        <v>78</v>
      </c>
      <c r="K38" s="373">
        <v>95</v>
      </c>
      <c r="L38" s="393">
        <v>96.86</v>
      </c>
      <c r="M38" s="393">
        <v>100</v>
      </c>
      <c r="N38" s="368">
        <v>16</v>
      </c>
      <c r="O38" s="373">
        <v>96</v>
      </c>
      <c r="P38" s="374">
        <v>98.32</v>
      </c>
      <c r="Q38" s="374">
        <v>100</v>
      </c>
      <c r="R38" s="368">
        <v>20</v>
      </c>
      <c r="S38" s="375">
        <v>100</v>
      </c>
      <c r="T38" s="376">
        <v>97.73</v>
      </c>
      <c r="U38" s="376">
        <v>97</v>
      </c>
      <c r="V38" s="368">
        <v>91</v>
      </c>
      <c r="W38" s="392">
        <f t="shared" si="2"/>
        <v>281</v>
      </c>
      <c r="Y38" s="57"/>
      <c r="Z38" s="57"/>
      <c r="AB38" s="57"/>
    </row>
    <row r="39" spans="1:28" ht="15" customHeight="1" x14ac:dyDescent="0.25">
      <c r="A39" s="604">
        <v>6</v>
      </c>
      <c r="B39" s="390" t="s">
        <v>20</v>
      </c>
      <c r="C39" s="622">
        <v>52</v>
      </c>
      <c r="D39" s="588">
        <v>96.3</v>
      </c>
      <c r="E39" s="589">
        <v>51.92307692307692</v>
      </c>
      <c r="F39" s="623">
        <v>114</v>
      </c>
      <c r="G39" s="370">
        <v>51</v>
      </c>
      <c r="H39" s="391">
        <v>96.86</v>
      </c>
      <c r="I39" s="371">
        <v>86.274000000000001</v>
      </c>
      <c r="J39" s="372">
        <v>105</v>
      </c>
      <c r="K39" s="373">
        <v>37</v>
      </c>
      <c r="L39" s="393">
        <v>96.86</v>
      </c>
      <c r="M39" s="393">
        <v>97.297297297297291</v>
      </c>
      <c r="N39" s="368">
        <v>100</v>
      </c>
      <c r="O39" s="373">
        <v>31</v>
      </c>
      <c r="P39" s="374">
        <v>98.32</v>
      </c>
      <c r="Q39" s="374">
        <v>74.192999999999998</v>
      </c>
      <c r="R39" s="368">
        <v>117</v>
      </c>
      <c r="S39" s="375">
        <v>30</v>
      </c>
      <c r="T39" s="376">
        <v>97.73</v>
      </c>
      <c r="U39" s="376">
        <v>86.667000000000002</v>
      </c>
      <c r="V39" s="368">
        <v>114</v>
      </c>
      <c r="W39" s="392">
        <f t="shared" si="2"/>
        <v>550</v>
      </c>
      <c r="Y39" s="57"/>
      <c r="Z39" s="57"/>
      <c r="AB39" s="57"/>
    </row>
    <row r="40" spans="1:28" ht="15" customHeight="1" x14ac:dyDescent="0.25">
      <c r="A40" s="604">
        <v>7</v>
      </c>
      <c r="B40" s="390" t="s">
        <v>21</v>
      </c>
      <c r="C40" s="622">
        <v>84</v>
      </c>
      <c r="D40" s="588">
        <v>96.3</v>
      </c>
      <c r="E40" s="589">
        <v>89.285714285714278</v>
      </c>
      <c r="F40" s="623">
        <v>99</v>
      </c>
      <c r="G40" s="370">
        <v>77</v>
      </c>
      <c r="H40" s="391">
        <v>96.86</v>
      </c>
      <c r="I40" s="371">
        <v>100</v>
      </c>
      <c r="J40" s="372">
        <v>25</v>
      </c>
      <c r="K40" s="373">
        <v>74</v>
      </c>
      <c r="L40" s="393">
        <v>96.86</v>
      </c>
      <c r="M40" s="393">
        <v>100</v>
      </c>
      <c r="N40" s="368">
        <v>32</v>
      </c>
      <c r="O40" s="373">
        <v>79</v>
      </c>
      <c r="P40" s="374">
        <v>98.32</v>
      </c>
      <c r="Q40" s="374">
        <v>100</v>
      </c>
      <c r="R40" s="368">
        <v>31</v>
      </c>
      <c r="S40" s="375">
        <v>69</v>
      </c>
      <c r="T40" s="376">
        <v>97.73</v>
      </c>
      <c r="U40" s="376">
        <v>92.753</v>
      </c>
      <c r="V40" s="368">
        <v>108</v>
      </c>
      <c r="W40" s="392">
        <f t="shared" si="2"/>
        <v>295</v>
      </c>
      <c r="Y40" s="57"/>
      <c r="Z40" s="57"/>
      <c r="AB40" s="57"/>
    </row>
    <row r="41" spans="1:28" ht="15" customHeight="1" x14ac:dyDescent="0.25">
      <c r="A41" s="604">
        <v>8</v>
      </c>
      <c r="B41" s="390" t="s">
        <v>22</v>
      </c>
      <c r="C41" s="622">
        <v>74</v>
      </c>
      <c r="D41" s="588">
        <v>96.3</v>
      </c>
      <c r="E41" s="589">
        <v>100</v>
      </c>
      <c r="F41" s="623">
        <v>25</v>
      </c>
      <c r="G41" s="375"/>
      <c r="H41" s="391">
        <v>96.86</v>
      </c>
      <c r="I41" s="391"/>
      <c r="J41" s="372">
        <v>115</v>
      </c>
      <c r="K41" s="373">
        <v>48</v>
      </c>
      <c r="L41" s="393">
        <v>96.86</v>
      </c>
      <c r="M41" s="393">
        <v>95.833333333333329</v>
      </c>
      <c r="N41" s="368">
        <v>106</v>
      </c>
      <c r="O41" s="373">
        <v>44</v>
      </c>
      <c r="P41" s="374">
        <v>98.32</v>
      </c>
      <c r="Q41" s="374">
        <v>97.727000000000004</v>
      </c>
      <c r="R41" s="368">
        <v>83</v>
      </c>
      <c r="S41" s="375">
        <v>43</v>
      </c>
      <c r="T41" s="376">
        <v>97.73</v>
      </c>
      <c r="U41" s="376">
        <v>97.674000000000007</v>
      </c>
      <c r="V41" s="368">
        <v>90</v>
      </c>
      <c r="W41" s="392">
        <f t="shared" si="2"/>
        <v>419</v>
      </c>
      <c r="Y41" s="57"/>
      <c r="Z41" s="57"/>
      <c r="AB41" s="57"/>
    </row>
    <row r="42" spans="1:28" ht="15" customHeight="1" x14ac:dyDescent="0.25">
      <c r="A42" s="604">
        <v>9</v>
      </c>
      <c r="B42" s="390" t="s">
        <v>23</v>
      </c>
      <c r="C42" s="622">
        <v>85</v>
      </c>
      <c r="D42" s="588">
        <v>96.3</v>
      </c>
      <c r="E42" s="589">
        <v>90.588235294117638</v>
      </c>
      <c r="F42" s="623">
        <v>96</v>
      </c>
      <c r="G42" s="370">
        <v>62</v>
      </c>
      <c r="H42" s="391">
        <v>96.86</v>
      </c>
      <c r="I42" s="371">
        <v>82.257999999999996</v>
      </c>
      <c r="J42" s="372">
        <v>109</v>
      </c>
      <c r="K42" s="373">
        <v>65</v>
      </c>
      <c r="L42" s="393">
        <v>96.86</v>
      </c>
      <c r="M42" s="393">
        <v>96.923076923076934</v>
      </c>
      <c r="N42" s="368">
        <v>101</v>
      </c>
      <c r="O42" s="373">
        <v>70</v>
      </c>
      <c r="P42" s="374">
        <v>98.32</v>
      </c>
      <c r="Q42" s="374">
        <v>97.143000000000001</v>
      </c>
      <c r="R42" s="368">
        <v>91</v>
      </c>
      <c r="S42" s="375">
        <v>61</v>
      </c>
      <c r="T42" s="376">
        <v>97.73</v>
      </c>
      <c r="U42" s="376">
        <v>96.721000000000004</v>
      </c>
      <c r="V42" s="368">
        <v>92</v>
      </c>
      <c r="W42" s="392">
        <f t="shared" si="2"/>
        <v>489</v>
      </c>
      <c r="Y42" s="57"/>
      <c r="Z42" s="57"/>
      <c r="AB42" s="57"/>
    </row>
    <row r="43" spans="1:28" ht="15" customHeight="1" x14ac:dyDescent="0.25">
      <c r="A43" s="604">
        <v>10</v>
      </c>
      <c r="B43" s="390" t="s">
        <v>24</v>
      </c>
      <c r="C43" s="622">
        <v>65</v>
      </c>
      <c r="D43" s="588">
        <v>96.3</v>
      </c>
      <c r="E43" s="589">
        <v>98.461538461538453</v>
      </c>
      <c r="F43" s="623">
        <v>54</v>
      </c>
      <c r="G43" s="370">
        <v>49</v>
      </c>
      <c r="H43" s="391">
        <v>96.86</v>
      </c>
      <c r="I43" s="371">
        <v>89.795000000000002</v>
      </c>
      <c r="J43" s="372">
        <v>100</v>
      </c>
      <c r="K43" s="373">
        <v>59</v>
      </c>
      <c r="L43" s="393">
        <v>96.86</v>
      </c>
      <c r="M43" s="393">
        <v>100</v>
      </c>
      <c r="N43" s="368">
        <v>50</v>
      </c>
      <c r="O43" s="373">
        <v>44</v>
      </c>
      <c r="P43" s="374">
        <v>98.32</v>
      </c>
      <c r="Q43" s="374">
        <v>100</v>
      </c>
      <c r="R43" s="368">
        <v>61</v>
      </c>
      <c r="S43" s="375">
        <v>50</v>
      </c>
      <c r="T43" s="376">
        <v>97.73</v>
      </c>
      <c r="U43" s="376">
        <v>98</v>
      </c>
      <c r="V43" s="368">
        <v>89</v>
      </c>
      <c r="W43" s="392">
        <f t="shared" si="2"/>
        <v>354</v>
      </c>
      <c r="Y43" s="57"/>
      <c r="Z43" s="57"/>
      <c r="AB43" s="57"/>
    </row>
    <row r="44" spans="1:28" ht="15" customHeight="1" x14ac:dyDescent="0.25">
      <c r="A44" s="604">
        <v>11</v>
      </c>
      <c r="B44" s="390" t="s">
        <v>25</v>
      </c>
      <c r="C44" s="622">
        <v>38</v>
      </c>
      <c r="D44" s="588">
        <v>96.3</v>
      </c>
      <c r="E44" s="589">
        <v>100</v>
      </c>
      <c r="F44" s="623">
        <v>34</v>
      </c>
      <c r="G44" s="370">
        <v>38</v>
      </c>
      <c r="H44" s="391">
        <v>96.86</v>
      </c>
      <c r="I44" s="371">
        <v>100</v>
      </c>
      <c r="J44" s="372">
        <v>46</v>
      </c>
      <c r="K44" s="373">
        <v>38</v>
      </c>
      <c r="L44" s="393">
        <v>96.86</v>
      </c>
      <c r="M44" s="393">
        <v>100</v>
      </c>
      <c r="N44" s="368">
        <v>69</v>
      </c>
      <c r="O44" s="373">
        <v>43</v>
      </c>
      <c r="P44" s="374">
        <v>98.32</v>
      </c>
      <c r="Q44" s="374">
        <v>95.349000000000004</v>
      </c>
      <c r="R44" s="368">
        <v>98</v>
      </c>
      <c r="S44" s="375">
        <v>42</v>
      </c>
      <c r="T44" s="376">
        <v>97.73</v>
      </c>
      <c r="U44" s="376">
        <v>92.856999999999999</v>
      </c>
      <c r="V44" s="368">
        <v>106</v>
      </c>
      <c r="W44" s="392">
        <f t="shared" si="2"/>
        <v>353</v>
      </c>
      <c r="Y44" s="57"/>
      <c r="Z44" s="57"/>
      <c r="AB44" s="57"/>
    </row>
    <row r="45" spans="1:28" ht="15" customHeight="1" x14ac:dyDescent="0.25">
      <c r="A45" s="604">
        <v>12</v>
      </c>
      <c r="B45" s="390" t="s">
        <v>26</v>
      </c>
      <c r="C45" s="622">
        <v>85</v>
      </c>
      <c r="D45" s="588">
        <v>96.3</v>
      </c>
      <c r="E45" s="589">
        <v>84.705882352941174</v>
      </c>
      <c r="F45" s="623">
        <v>108</v>
      </c>
      <c r="G45" s="370">
        <v>65</v>
      </c>
      <c r="H45" s="391">
        <v>96.86</v>
      </c>
      <c r="I45" s="371">
        <v>96.923000000000002</v>
      </c>
      <c r="J45" s="372">
        <v>77</v>
      </c>
      <c r="K45" s="373">
        <v>88</v>
      </c>
      <c r="L45" s="393">
        <v>96.86</v>
      </c>
      <c r="M45" s="393">
        <v>96.590909090909093</v>
      </c>
      <c r="N45" s="368">
        <v>102</v>
      </c>
      <c r="O45" s="373">
        <v>70</v>
      </c>
      <c r="P45" s="374">
        <v>98.32</v>
      </c>
      <c r="Q45" s="374">
        <v>100</v>
      </c>
      <c r="R45" s="368">
        <v>41</v>
      </c>
      <c r="S45" s="375">
        <v>72</v>
      </c>
      <c r="T45" s="376">
        <v>97.73</v>
      </c>
      <c r="U45" s="376">
        <v>93.055999999999997</v>
      </c>
      <c r="V45" s="368">
        <v>103</v>
      </c>
      <c r="W45" s="392">
        <f t="shared" si="2"/>
        <v>431</v>
      </c>
      <c r="Y45" s="57"/>
      <c r="Z45" s="57"/>
      <c r="AB45" s="57"/>
    </row>
    <row r="46" spans="1:28" ht="15" customHeight="1" x14ac:dyDescent="0.25">
      <c r="A46" s="604">
        <v>13</v>
      </c>
      <c r="B46" s="390" t="s">
        <v>27</v>
      </c>
      <c r="C46" s="622">
        <v>98</v>
      </c>
      <c r="D46" s="588">
        <v>96.3</v>
      </c>
      <c r="E46" s="589">
        <v>97.959183673469383</v>
      </c>
      <c r="F46" s="623">
        <v>59</v>
      </c>
      <c r="G46" s="370">
        <v>93</v>
      </c>
      <c r="H46" s="391">
        <v>96.86</v>
      </c>
      <c r="I46" s="371">
        <v>100</v>
      </c>
      <c r="J46" s="372">
        <v>11</v>
      </c>
      <c r="K46" s="373">
        <v>81</v>
      </c>
      <c r="L46" s="393">
        <v>96.86</v>
      </c>
      <c r="M46" s="393">
        <v>100</v>
      </c>
      <c r="N46" s="368">
        <v>22</v>
      </c>
      <c r="O46" s="373">
        <v>69</v>
      </c>
      <c r="P46" s="374">
        <v>98.32</v>
      </c>
      <c r="Q46" s="374">
        <v>100</v>
      </c>
      <c r="R46" s="368">
        <v>46</v>
      </c>
      <c r="S46" s="375">
        <v>73</v>
      </c>
      <c r="T46" s="376">
        <v>97.73</v>
      </c>
      <c r="U46" s="376">
        <v>100</v>
      </c>
      <c r="V46" s="368">
        <v>31</v>
      </c>
      <c r="W46" s="392">
        <f t="shared" si="2"/>
        <v>169</v>
      </c>
      <c r="Y46" s="57"/>
      <c r="Z46" s="57"/>
      <c r="AB46" s="57"/>
    </row>
    <row r="47" spans="1:28" ht="15" customHeight="1" x14ac:dyDescent="0.25">
      <c r="A47" s="604">
        <v>14</v>
      </c>
      <c r="B47" s="390" t="s">
        <v>28</v>
      </c>
      <c r="C47" s="622">
        <v>113</v>
      </c>
      <c r="D47" s="588">
        <v>96.3</v>
      </c>
      <c r="E47" s="589">
        <v>98.230088495575217</v>
      </c>
      <c r="F47" s="623">
        <v>57</v>
      </c>
      <c r="G47" s="370">
        <v>70</v>
      </c>
      <c r="H47" s="391">
        <v>96.86</v>
      </c>
      <c r="I47" s="371">
        <v>91.427999999999997</v>
      </c>
      <c r="J47" s="372">
        <v>97</v>
      </c>
      <c r="K47" s="373">
        <v>78</v>
      </c>
      <c r="L47" s="393">
        <v>96.86</v>
      </c>
      <c r="M47" s="393">
        <v>93.589743589743591</v>
      </c>
      <c r="N47" s="368">
        <v>111</v>
      </c>
      <c r="O47" s="373">
        <v>62</v>
      </c>
      <c r="P47" s="374">
        <v>98.32</v>
      </c>
      <c r="Q47" s="374">
        <v>82.257999999999996</v>
      </c>
      <c r="R47" s="368">
        <v>116</v>
      </c>
      <c r="S47" s="375">
        <v>55</v>
      </c>
      <c r="T47" s="376">
        <v>97.73</v>
      </c>
      <c r="U47" s="376">
        <v>89.090999999999994</v>
      </c>
      <c r="V47" s="368">
        <v>112</v>
      </c>
      <c r="W47" s="392">
        <f t="shared" si="2"/>
        <v>493</v>
      </c>
      <c r="Y47" s="57"/>
      <c r="Z47" s="57"/>
      <c r="AB47" s="57"/>
    </row>
    <row r="48" spans="1:28" ht="15" customHeight="1" x14ac:dyDescent="0.25">
      <c r="A48" s="604">
        <v>15</v>
      </c>
      <c r="B48" s="390" t="s">
        <v>29</v>
      </c>
      <c r="C48" s="622">
        <v>51</v>
      </c>
      <c r="D48" s="588">
        <v>96.3</v>
      </c>
      <c r="E48" s="589">
        <v>66.666666666666657</v>
      </c>
      <c r="F48" s="623">
        <v>113</v>
      </c>
      <c r="G48" s="370">
        <v>36</v>
      </c>
      <c r="H48" s="391">
        <v>96.86</v>
      </c>
      <c r="I48" s="371">
        <v>91.665999999999997</v>
      </c>
      <c r="J48" s="372">
        <v>96</v>
      </c>
      <c r="K48" s="373">
        <v>39</v>
      </c>
      <c r="L48" s="393">
        <v>96.86</v>
      </c>
      <c r="M48" s="393">
        <v>97.435897435897431</v>
      </c>
      <c r="N48" s="368">
        <v>99</v>
      </c>
      <c r="O48" s="373">
        <v>38</v>
      </c>
      <c r="P48" s="374">
        <v>98.32</v>
      </c>
      <c r="Q48" s="374">
        <v>92.105000000000004</v>
      </c>
      <c r="R48" s="368">
        <v>112</v>
      </c>
      <c r="S48" s="375">
        <v>56</v>
      </c>
      <c r="T48" s="376">
        <v>97.73</v>
      </c>
      <c r="U48" s="376">
        <v>89.286000000000001</v>
      </c>
      <c r="V48" s="368">
        <v>111</v>
      </c>
      <c r="W48" s="392">
        <f t="shared" si="2"/>
        <v>531</v>
      </c>
      <c r="Y48" s="57"/>
      <c r="Z48" s="57"/>
      <c r="AB48" s="57"/>
    </row>
    <row r="49" spans="1:28" ht="15" customHeight="1" x14ac:dyDescent="0.25">
      <c r="A49" s="604">
        <v>16</v>
      </c>
      <c r="B49" s="638" t="s">
        <v>30</v>
      </c>
      <c r="C49" s="622">
        <v>73</v>
      </c>
      <c r="D49" s="588">
        <v>96.3</v>
      </c>
      <c r="E49" s="589">
        <v>98.630136986301366</v>
      </c>
      <c r="F49" s="623">
        <v>52</v>
      </c>
      <c r="G49" s="370">
        <v>71</v>
      </c>
      <c r="H49" s="391">
        <v>96.86</v>
      </c>
      <c r="I49" s="371">
        <v>98.590999999999994</v>
      </c>
      <c r="J49" s="372">
        <v>60</v>
      </c>
      <c r="K49" s="373">
        <v>78</v>
      </c>
      <c r="L49" s="393">
        <v>96.86</v>
      </c>
      <c r="M49" s="393">
        <v>80.769230769230774</v>
      </c>
      <c r="N49" s="368">
        <v>117</v>
      </c>
      <c r="O49" s="373">
        <v>44</v>
      </c>
      <c r="P49" s="374">
        <v>98.32</v>
      </c>
      <c r="Q49" s="374">
        <v>97.727000000000004</v>
      </c>
      <c r="R49" s="368">
        <v>84</v>
      </c>
      <c r="S49" s="375">
        <v>45</v>
      </c>
      <c r="T49" s="376">
        <v>97.73</v>
      </c>
      <c r="U49" s="376">
        <v>93.332999999999998</v>
      </c>
      <c r="V49" s="368">
        <v>102</v>
      </c>
      <c r="W49" s="392">
        <f t="shared" si="2"/>
        <v>415</v>
      </c>
      <c r="Y49" s="57"/>
      <c r="Z49" s="57"/>
      <c r="AB49" s="57"/>
    </row>
    <row r="50" spans="1:28" ht="15" customHeight="1" x14ac:dyDescent="0.25">
      <c r="A50" s="604">
        <v>17</v>
      </c>
      <c r="B50" s="390" t="s">
        <v>31</v>
      </c>
      <c r="C50" s="622">
        <v>74</v>
      </c>
      <c r="D50" s="588">
        <v>96.3</v>
      </c>
      <c r="E50" s="589">
        <v>97.297297297297291</v>
      </c>
      <c r="F50" s="623">
        <v>67</v>
      </c>
      <c r="G50" s="370">
        <v>63</v>
      </c>
      <c r="H50" s="391">
        <v>96.86</v>
      </c>
      <c r="I50" s="371">
        <v>100</v>
      </c>
      <c r="J50" s="372">
        <v>34</v>
      </c>
      <c r="K50" s="373">
        <v>53</v>
      </c>
      <c r="L50" s="393">
        <v>96.86</v>
      </c>
      <c r="M50" s="393">
        <v>100</v>
      </c>
      <c r="N50" s="368">
        <v>55</v>
      </c>
      <c r="O50" s="373">
        <v>52</v>
      </c>
      <c r="P50" s="374">
        <v>98.32</v>
      </c>
      <c r="Q50" s="374">
        <v>100</v>
      </c>
      <c r="R50" s="368">
        <v>54</v>
      </c>
      <c r="S50" s="375">
        <v>53</v>
      </c>
      <c r="T50" s="376">
        <v>97.73</v>
      </c>
      <c r="U50" s="376">
        <v>94.34</v>
      </c>
      <c r="V50" s="368">
        <v>99</v>
      </c>
      <c r="W50" s="392">
        <f t="shared" si="2"/>
        <v>309</v>
      </c>
      <c r="Y50" s="57"/>
      <c r="Z50" s="57"/>
      <c r="AB50" s="57"/>
    </row>
    <row r="51" spans="1:28" ht="15" customHeight="1" x14ac:dyDescent="0.25">
      <c r="A51" s="604">
        <v>18</v>
      </c>
      <c r="B51" s="390" t="s">
        <v>32</v>
      </c>
      <c r="C51" s="622">
        <v>104</v>
      </c>
      <c r="D51" s="588">
        <v>96.3</v>
      </c>
      <c r="E51" s="589">
        <v>100</v>
      </c>
      <c r="F51" s="623">
        <v>9</v>
      </c>
      <c r="G51" s="370">
        <v>81</v>
      </c>
      <c r="H51" s="391">
        <v>96.86</v>
      </c>
      <c r="I51" s="371">
        <v>100</v>
      </c>
      <c r="J51" s="372">
        <v>17</v>
      </c>
      <c r="K51" s="373">
        <v>111</v>
      </c>
      <c r="L51" s="393">
        <v>96.86</v>
      </c>
      <c r="M51" s="393">
        <v>99.099099099099107</v>
      </c>
      <c r="N51" s="368">
        <v>82</v>
      </c>
      <c r="O51" s="373">
        <v>100</v>
      </c>
      <c r="P51" s="374">
        <v>98.32</v>
      </c>
      <c r="Q51" s="374">
        <v>100</v>
      </c>
      <c r="R51" s="368">
        <v>14</v>
      </c>
      <c r="S51" s="375">
        <v>103</v>
      </c>
      <c r="T51" s="376">
        <v>97.73</v>
      </c>
      <c r="U51" s="376">
        <v>100</v>
      </c>
      <c r="V51" s="368">
        <v>7</v>
      </c>
      <c r="W51" s="654">
        <f t="shared" si="2"/>
        <v>129</v>
      </c>
      <c r="Y51" s="57"/>
      <c r="Z51" s="57"/>
      <c r="AB51" s="57"/>
    </row>
    <row r="52" spans="1:28" ht="15" customHeight="1" thickBot="1" x14ac:dyDescent="0.3">
      <c r="A52" s="604">
        <v>19</v>
      </c>
      <c r="B52" s="390" t="s">
        <v>33</v>
      </c>
      <c r="C52" s="622">
        <v>110</v>
      </c>
      <c r="D52" s="588">
        <v>96.3</v>
      </c>
      <c r="E52" s="589">
        <v>100</v>
      </c>
      <c r="F52" s="623">
        <v>7</v>
      </c>
      <c r="G52" s="370">
        <v>104</v>
      </c>
      <c r="H52" s="391">
        <v>96.86</v>
      </c>
      <c r="I52" s="371">
        <v>100</v>
      </c>
      <c r="J52" s="372">
        <v>7</v>
      </c>
      <c r="K52" s="373">
        <v>115</v>
      </c>
      <c r="L52" s="393">
        <v>96.86</v>
      </c>
      <c r="M52" s="393">
        <v>100</v>
      </c>
      <c r="N52" s="368">
        <v>6</v>
      </c>
      <c r="O52" s="373">
        <v>113</v>
      </c>
      <c r="P52" s="374">
        <v>98.32</v>
      </c>
      <c r="Q52" s="374">
        <v>100</v>
      </c>
      <c r="R52" s="368">
        <v>9</v>
      </c>
      <c r="S52" s="375">
        <v>98</v>
      </c>
      <c r="T52" s="376">
        <v>97.73</v>
      </c>
      <c r="U52" s="376">
        <v>100</v>
      </c>
      <c r="V52" s="368">
        <v>16</v>
      </c>
      <c r="W52" s="587">
        <f t="shared" si="2"/>
        <v>45</v>
      </c>
      <c r="Y52" s="57"/>
      <c r="Z52" s="57"/>
      <c r="AB52" s="57"/>
    </row>
    <row r="53" spans="1:28" ht="15" customHeight="1" thickBot="1" x14ac:dyDescent="0.3">
      <c r="A53" s="160"/>
      <c r="B53" s="161" t="s">
        <v>146</v>
      </c>
      <c r="C53" s="194">
        <f>SUM(C54:C72)</f>
        <v>1694</v>
      </c>
      <c r="D53" s="169">
        <v>96.3</v>
      </c>
      <c r="E53" s="378">
        <f>AVERAGE(E54:E72)</f>
        <v>96.014980782270726</v>
      </c>
      <c r="F53" s="195"/>
      <c r="G53" s="194">
        <f>SUM(G54:G72)</f>
        <v>1460</v>
      </c>
      <c r="H53" s="186">
        <v>96.86</v>
      </c>
      <c r="I53" s="378">
        <f>AVERAGE(I54:I72)</f>
        <v>96.241105263157905</v>
      </c>
      <c r="J53" s="195"/>
      <c r="K53" s="162">
        <f>SUM(K54:K72)</f>
        <v>1414</v>
      </c>
      <c r="L53" s="163">
        <v>96.86</v>
      </c>
      <c r="M53" s="175">
        <f>AVERAGE(M54:M72)</f>
        <v>98.447735286631882</v>
      </c>
      <c r="N53" s="170"/>
      <c r="O53" s="162">
        <f>SUM(O54:O72)</f>
        <v>1400</v>
      </c>
      <c r="P53" s="166">
        <v>98.32</v>
      </c>
      <c r="Q53" s="164">
        <f>AVERAGE(Q54:Q72)</f>
        <v>98.700157894736833</v>
      </c>
      <c r="R53" s="170"/>
      <c r="S53" s="167">
        <f>SUM(S54:S72)</f>
        <v>1357</v>
      </c>
      <c r="T53" s="168">
        <v>97.73</v>
      </c>
      <c r="U53" s="169">
        <f>AVERAGE(U54:U72)</f>
        <v>99.789789473684209</v>
      </c>
      <c r="V53" s="170"/>
      <c r="W53" s="171"/>
      <c r="Y53" s="57"/>
      <c r="Z53" s="57"/>
      <c r="AB53" s="57"/>
    </row>
    <row r="54" spans="1:28" ht="15" customHeight="1" x14ac:dyDescent="0.25">
      <c r="A54" s="607">
        <v>1</v>
      </c>
      <c r="B54" s="390" t="s">
        <v>34</v>
      </c>
      <c r="C54" s="622">
        <v>179</v>
      </c>
      <c r="D54" s="588">
        <v>96.3</v>
      </c>
      <c r="E54" s="589">
        <v>98.882681564245814</v>
      </c>
      <c r="F54" s="623">
        <v>45</v>
      </c>
      <c r="G54" s="370">
        <v>155</v>
      </c>
      <c r="H54" s="391">
        <v>96.86</v>
      </c>
      <c r="I54" s="371">
        <v>96.129000000000005</v>
      </c>
      <c r="J54" s="372">
        <v>85</v>
      </c>
      <c r="K54" s="373">
        <v>160</v>
      </c>
      <c r="L54" s="393">
        <v>96.86</v>
      </c>
      <c r="M54" s="393">
        <v>98.125</v>
      </c>
      <c r="N54" s="368">
        <v>95</v>
      </c>
      <c r="O54" s="373">
        <v>185</v>
      </c>
      <c r="P54" s="374">
        <v>98.32</v>
      </c>
      <c r="Q54" s="374">
        <v>100</v>
      </c>
      <c r="R54" s="368">
        <v>1</v>
      </c>
      <c r="S54" s="375">
        <v>155</v>
      </c>
      <c r="T54" s="376">
        <v>97.73</v>
      </c>
      <c r="U54" s="376">
        <v>98.063999999999993</v>
      </c>
      <c r="V54" s="368">
        <v>87</v>
      </c>
      <c r="W54" s="587">
        <f t="shared" si="2"/>
        <v>313</v>
      </c>
      <c r="Y54" s="57"/>
      <c r="Z54" s="57"/>
      <c r="AB54" s="57"/>
    </row>
    <row r="55" spans="1:28" ht="15" customHeight="1" x14ac:dyDescent="0.25">
      <c r="A55" s="607">
        <v>2</v>
      </c>
      <c r="B55" s="390" t="s">
        <v>157</v>
      </c>
      <c r="C55" s="622">
        <v>50</v>
      </c>
      <c r="D55" s="588">
        <v>96.3</v>
      </c>
      <c r="E55" s="589">
        <v>100</v>
      </c>
      <c r="F55" s="623">
        <v>32</v>
      </c>
      <c r="G55" s="370">
        <v>60</v>
      </c>
      <c r="H55" s="391">
        <v>96.86</v>
      </c>
      <c r="I55" s="371">
        <v>100</v>
      </c>
      <c r="J55" s="372">
        <v>35</v>
      </c>
      <c r="K55" s="373">
        <v>50</v>
      </c>
      <c r="L55" s="393">
        <v>96.86</v>
      </c>
      <c r="M55" s="393">
        <v>100</v>
      </c>
      <c r="N55" s="368">
        <v>59</v>
      </c>
      <c r="O55" s="373">
        <v>48</v>
      </c>
      <c r="P55" s="374">
        <v>98.32</v>
      </c>
      <c r="Q55" s="374">
        <v>100</v>
      </c>
      <c r="R55" s="368">
        <v>57</v>
      </c>
      <c r="S55" s="375">
        <v>62</v>
      </c>
      <c r="T55" s="376">
        <v>97.73</v>
      </c>
      <c r="U55" s="376">
        <v>100</v>
      </c>
      <c r="V55" s="368">
        <v>45</v>
      </c>
      <c r="W55" s="392">
        <f t="shared" si="2"/>
        <v>228</v>
      </c>
      <c r="Y55" s="57"/>
      <c r="Z55" s="57"/>
      <c r="AB55" s="57"/>
    </row>
    <row r="56" spans="1:28" ht="15" customHeight="1" x14ac:dyDescent="0.25">
      <c r="A56" s="604">
        <v>3</v>
      </c>
      <c r="B56" s="390" t="s">
        <v>105</v>
      </c>
      <c r="C56" s="622">
        <v>184</v>
      </c>
      <c r="D56" s="588">
        <v>96.3</v>
      </c>
      <c r="E56" s="589">
        <v>98.913043478260875</v>
      </c>
      <c r="F56" s="623">
        <v>43</v>
      </c>
      <c r="G56" s="370">
        <v>143</v>
      </c>
      <c r="H56" s="391">
        <v>96.86</v>
      </c>
      <c r="I56" s="371">
        <v>97.902000000000001</v>
      </c>
      <c r="J56" s="372">
        <v>68</v>
      </c>
      <c r="K56" s="373">
        <v>158</v>
      </c>
      <c r="L56" s="393">
        <v>96.86</v>
      </c>
      <c r="M56" s="393">
        <v>98.734177215189874</v>
      </c>
      <c r="N56" s="368">
        <v>86</v>
      </c>
      <c r="O56" s="373">
        <v>153</v>
      </c>
      <c r="P56" s="374">
        <v>98.32</v>
      </c>
      <c r="Q56" s="374">
        <v>100</v>
      </c>
      <c r="R56" s="368">
        <v>4</v>
      </c>
      <c r="S56" s="375">
        <v>132</v>
      </c>
      <c r="T56" s="376">
        <v>97.73</v>
      </c>
      <c r="U56" s="376">
        <v>100</v>
      </c>
      <c r="V56" s="368">
        <v>2</v>
      </c>
      <c r="W56" s="392">
        <f t="shared" si="2"/>
        <v>203</v>
      </c>
      <c r="Y56" s="57"/>
      <c r="Z56" s="57"/>
      <c r="AB56" s="57"/>
    </row>
    <row r="57" spans="1:28" ht="15" customHeight="1" x14ac:dyDescent="0.25">
      <c r="A57" s="604">
        <v>4</v>
      </c>
      <c r="B57" s="390" t="s">
        <v>108</v>
      </c>
      <c r="C57" s="622">
        <v>222</v>
      </c>
      <c r="D57" s="588">
        <v>96.3</v>
      </c>
      <c r="E57" s="589">
        <v>96.396396396396398</v>
      </c>
      <c r="F57" s="623">
        <v>72</v>
      </c>
      <c r="G57" s="370">
        <v>181</v>
      </c>
      <c r="H57" s="391">
        <v>96.86</v>
      </c>
      <c r="I57" s="371">
        <v>98.341999999999999</v>
      </c>
      <c r="J57" s="372">
        <v>62</v>
      </c>
      <c r="K57" s="373">
        <v>150</v>
      </c>
      <c r="L57" s="393">
        <v>96.86</v>
      </c>
      <c r="M57" s="393">
        <v>96</v>
      </c>
      <c r="N57" s="368">
        <v>104</v>
      </c>
      <c r="O57" s="373">
        <v>160</v>
      </c>
      <c r="P57" s="374">
        <v>98.32</v>
      </c>
      <c r="Q57" s="374">
        <v>100</v>
      </c>
      <c r="R57" s="368">
        <v>2</v>
      </c>
      <c r="S57" s="375">
        <v>177</v>
      </c>
      <c r="T57" s="376">
        <v>97.73</v>
      </c>
      <c r="U57" s="376">
        <v>99.435000000000002</v>
      </c>
      <c r="V57" s="368">
        <v>76</v>
      </c>
      <c r="W57" s="392">
        <f t="shared" si="2"/>
        <v>316</v>
      </c>
      <c r="Y57" s="57"/>
      <c r="Z57" s="57"/>
      <c r="AB57" s="57"/>
    </row>
    <row r="58" spans="1:28" ht="15" customHeight="1" x14ac:dyDescent="0.25">
      <c r="A58" s="604">
        <v>5</v>
      </c>
      <c r="B58" s="390" t="s">
        <v>134</v>
      </c>
      <c r="C58" s="622">
        <v>127</v>
      </c>
      <c r="D58" s="588">
        <v>96.3</v>
      </c>
      <c r="E58" s="589">
        <v>100</v>
      </c>
      <c r="F58" s="623">
        <v>3</v>
      </c>
      <c r="G58" s="370">
        <v>125</v>
      </c>
      <c r="H58" s="391">
        <v>96.86</v>
      </c>
      <c r="I58" s="371">
        <v>100</v>
      </c>
      <c r="J58" s="372">
        <v>5</v>
      </c>
      <c r="K58" s="373">
        <v>113</v>
      </c>
      <c r="L58" s="393">
        <v>96.86</v>
      </c>
      <c r="M58" s="393">
        <v>100</v>
      </c>
      <c r="N58" s="368">
        <v>7</v>
      </c>
      <c r="O58" s="373">
        <v>98</v>
      </c>
      <c r="P58" s="374">
        <v>98.32</v>
      </c>
      <c r="Q58" s="374">
        <v>97.959000000000003</v>
      </c>
      <c r="R58" s="368">
        <v>81</v>
      </c>
      <c r="S58" s="375">
        <v>95</v>
      </c>
      <c r="T58" s="376">
        <v>97.73</v>
      </c>
      <c r="U58" s="376">
        <v>100</v>
      </c>
      <c r="V58" s="368">
        <v>19</v>
      </c>
      <c r="W58" s="392">
        <f t="shared" si="2"/>
        <v>115</v>
      </c>
      <c r="Y58" s="57"/>
      <c r="Z58" s="57"/>
      <c r="AB58" s="57"/>
    </row>
    <row r="59" spans="1:28" ht="15" customHeight="1" x14ac:dyDescent="0.25">
      <c r="A59" s="604">
        <v>6</v>
      </c>
      <c r="B59" s="390" t="s">
        <v>36</v>
      </c>
      <c r="C59" s="622">
        <v>75</v>
      </c>
      <c r="D59" s="588">
        <v>96.3</v>
      </c>
      <c r="E59" s="589">
        <v>97.333333333333329</v>
      </c>
      <c r="F59" s="623">
        <v>66</v>
      </c>
      <c r="G59" s="370">
        <v>81</v>
      </c>
      <c r="H59" s="391">
        <v>96.86</v>
      </c>
      <c r="I59" s="371">
        <v>98.765000000000001</v>
      </c>
      <c r="J59" s="372">
        <v>56</v>
      </c>
      <c r="K59" s="373">
        <v>71</v>
      </c>
      <c r="L59" s="393">
        <v>96.86</v>
      </c>
      <c r="M59" s="393">
        <v>100</v>
      </c>
      <c r="N59" s="368">
        <v>42</v>
      </c>
      <c r="O59" s="373">
        <v>94</v>
      </c>
      <c r="P59" s="374">
        <v>98.32</v>
      </c>
      <c r="Q59" s="374">
        <v>100</v>
      </c>
      <c r="R59" s="368">
        <v>24</v>
      </c>
      <c r="S59" s="375">
        <v>73</v>
      </c>
      <c r="T59" s="376">
        <v>97.73</v>
      </c>
      <c r="U59" s="376">
        <v>100</v>
      </c>
      <c r="V59" s="368">
        <v>32</v>
      </c>
      <c r="W59" s="392">
        <f t="shared" si="2"/>
        <v>220</v>
      </c>
      <c r="Y59" s="57"/>
      <c r="Z59" s="57"/>
      <c r="AB59" s="57"/>
    </row>
    <row r="60" spans="1:28" ht="15" customHeight="1" x14ac:dyDescent="0.25">
      <c r="A60" s="604">
        <v>7</v>
      </c>
      <c r="B60" s="390" t="s">
        <v>158</v>
      </c>
      <c r="C60" s="622">
        <v>32</v>
      </c>
      <c r="D60" s="588">
        <v>96.3</v>
      </c>
      <c r="E60" s="589">
        <v>100</v>
      </c>
      <c r="F60" s="623">
        <v>35</v>
      </c>
      <c r="G60" s="370">
        <v>29</v>
      </c>
      <c r="H60" s="391">
        <v>96.86</v>
      </c>
      <c r="I60" s="371">
        <v>96.552000000000007</v>
      </c>
      <c r="J60" s="372">
        <v>83</v>
      </c>
      <c r="K60" s="373">
        <v>18</v>
      </c>
      <c r="L60" s="393">
        <v>96.86</v>
      </c>
      <c r="M60" s="393">
        <v>100</v>
      </c>
      <c r="N60" s="368">
        <v>76</v>
      </c>
      <c r="O60" s="373">
        <v>19</v>
      </c>
      <c r="P60" s="374">
        <v>98.32</v>
      </c>
      <c r="Q60" s="374">
        <v>100</v>
      </c>
      <c r="R60" s="368">
        <v>69</v>
      </c>
      <c r="S60" s="375">
        <v>20</v>
      </c>
      <c r="T60" s="376">
        <v>97.73</v>
      </c>
      <c r="U60" s="376">
        <v>100</v>
      </c>
      <c r="V60" s="368">
        <v>71</v>
      </c>
      <c r="W60" s="606">
        <f t="shared" si="2"/>
        <v>334</v>
      </c>
      <c r="Y60" s="57"/>
      <c r="Z60" s="57"/>
      <c r="AB60" s="57"/>
    </row>
    <row r="61" spans="1:28" ht="15" customHeight="1" x14ac:dyDescent="0.25">
      <c r="A61" s="604">
        <v>8</v>
      </c>
      <c r="B61" s="390" t="s">
        <v>35</v>
      </c>
      <c r="C61" s="622">
        <v>116</v>
      </c>
      <c r="D61" s="588">
        <v>96.3</v>
      </c>
      <c r="E61" s="589">
        <v>98.275862068965523</v>
      </c>
      <c r="F61" s="623">
        <v>56</v>
      </c>
      <c r="G61" s="370">
        <v>63</v>
      </c>
      <c r="H61" s="391">
        <v>96.86</v>
      </c>
      <c r="I61" s="371">
        <v>96.825000000000003</v>
      </c>
      <c r="J61" s="372">
        <v>79</v>
      </c>
      <c r="K61" s="373">
        <v>64</v>
      </c>
      <c r="L61" s="393">
        <v>96.86</v>
      </c>
      <c r="M61" s="393">
        <v>95.3125</v>
      </c>
      <c r="N61" s="368">
        <v>108</v>
      </c>
      <c r="O61" s="373">
        <v>76</v>
      </c>
      <c r="P61" s="374">
        <v>98.32</v>
      </c>
      <c r="Q61" s="374">
        <v>100</v>
      </c>
      <c r="R61" s="368">
        <v>34</v>
      </c>
      <c r="S61" s="375">
        <v>59</v>
      </c>
      <c r="T61" s="376">
        <v>97.73</v>
      </c>
      <c r="U61" s="376">
        <v>100</v>
      </c>
      <c r="V61" s="368">
        <v>47</v>
      </c>
      <c r="W61" s="392">
        <f t="shared" si="2"/>
        <v>324</v>
      </c>
      <c r="Y61" s="57"/>
      <c r="Z61" s="57"/>
      <c r="AB61" s="57"/>
    </row>
    <row r="62" spans="1:28" ht="15" customHeight="1" x14ac:dyDescent="0.25">
      <c r="A62" s="604">
        <v>9</v>
      </c>
      <c r="B62" s="390" t="s">
        <v>38</v>
      </c>
      <c r="C62" s="622">
        <v>49</v>
      </c>
      <c r="D62" s="588">
        <v>96.3</v>
      </c>
      <c r="E62" s="589">
        <v>89.795918367346943</v>
      </c>
      <c r="F62" s="623">
        <v>97</v>
      </c>
      <c r="G62" s="370">
        <v>51</v>
      </c>
      <c r="H62" s="391">
        <v>96.86</v>
      </c>
      <c r="I62" s="371">
        <v>62.744999999999997</v>
      </c>
      <c r="J62" s="372">
        <v>113</v>
      </c>
      <c r="K62" s="373">
        <v>48</v>
      </c>
      <c r="L62" s="393">
        <v>96.86</v>
      </c>
      <c r="M62" s="393">
        <v>100</v>
      </c>
      <c r="N62" s="368">
        <v>61</v>
      </c>
      <c r="O62" s="373">
        <v>44</v>
      </c>
      <c r="P62" s="374">
        <v>98.32</v>
      </c>
      <c r="Q62" s="374">
        <v>90.909000000000006</v>
      </c>
      <c r="R62" s="368">
        <v>114</v>
      </c>
      <c r="S62" s="375">
        <v>34</v>
      </c>
      <c r="T62" s="376">
        <v>97.73</v>
      </c>
      <c r="U62" s="376">
        <v>100</v>
      </c>
      <c r="V62" s="368">
        <v>65</v>
      </c>
      <c r="W62" s="392">
        <f t="shared" si="2"/>
        <v>450</v>
      </c>
      <c r="Y62" s="57"/>
      <c r="Z62" s="57"/>
      <c r="AB62" s="57"/>
    </row>
    <row r="63" spans="1:28" ht="15" customHeight="1" x14ac:dyDescent="0.25">
      <c r="A63" s="604">
        <v>10</v>
      </c>
      <c r="B63" s="390" t="s">
        <v>107</v>
      </c>
      <c r="C63" s="622">
        <v>25</v>
      </c>
      <c r="D63" s="588">
        <v>96.3</v>
      </c>
      <c r="E63" s="589">
        <v>100</v>
      </c>
      <c r="F63" s="623">
        <v>36</v>
      </c>
      <c r="G63" s="370">
        <v>25</v>
      </c>
      <c r="H63" s="391">
        <v>96.86</v>
      </c>
      <c r="I63" s="371">
        <v>96</v>
      </c>
      <c r="J63" s="372">
        <v>87</v>
      </c>
      <c r="K63" s="373">
        <v>19</v>
      </c>
      <c r="L63" s="393">
        <v>96.86</v>
      </c>
      <c r="M63" s="393">
        <v>100</v>
      </c>
      <c r="N63" s="368">
        <v>75</v>
      </c>
      <c r="O63" s="373">
        <v>16</v>
      </c>
      <c r="P63" s="374">
        <v>98.32</v>
      </c>
      <c r="Q63" s="374">
        <v>100</v>
      </c>
      <c r="R63" s="368">
        <v>72</v>
      </c>
      <c r="S63" s="375">
        <v>13</v>
      </c>
      <c r="T63" s="376">
        <v>97.73</v>
      </c>
      <c r="U63" s="376">
        <v>100</v>
      </c>
      <c r="V63" s="368">
        <v>75</v>
      </c>
      <c r="W63" s="392">
        <f t="shared" si="2"/>
        <v>345</v>
      </c>
      <c r="Y63" s="57"/>
      <c r="Z63" s="57"/>
      <c r="AB63" s="57"/>
    </row>
    <row r="64" spans="1:28" ht="15" customHeight="1" x14ac:dyDescent="0.25">
      <c r="A64" s="604">
        <v>11</v>
      </c>
      <c r="B64" s="390" t="s">
        <v>39</v>
      </c>
      <c r="C64" s="622">
        <v>73</v>
      </c>
      <c r="D64" s="588">
        <v>96.3</v>
      </c>
      <c r="E64" s="589">
        <v>100</v>
      </c>
      <c r="F64" s="623">
        <v>26</v>
      </c>
      <c r="G64" s="370">
        <v>43</v>
      </c>
      <c r="H64" s="391">
        <v>96.86</v>
      </c>
      <c r="I64" s="371">
        <v>100</v>
      </c>
      <c r="J64" s="372">
        <v>45</v>
      </c>
      <c r="K64" s="373">
        <v>80</v>
      </c>
      <c r="L64" s="393">
        <v>96.86</v>
      </c>
      <c r="M64" s="393">
        <v>100</v>
      </c>
      <c r="N64" s="368">
        <v>23</v>
      </c>
      <c r="O64" s="373">
        <v>47</v>
      </c>
      <c r="P64" s="374">
        <v>98.32</v>
      </c>
      <c r="Q64" s="374">
        <v>100</v>
      </c>
      <c r="R64" s="368">
        <v>59</v>
      </c>
      <c r="S64" s="375">
        <v>48</v>
      </c>
      <c r="T64" s="376">
        <v>97.73</v>
      </c>
      <c r="U64" s="376">
        <v>100</v>
      </c>
      <c r="V64" s="368">
        <v>55</v>
      </c>
      <c r="W64" s="392">
        <f t="shared" si="2"/>
        <v>208</v>
      </c>
      <c r="Y64" s="57"/>
      <c r="Z64" s="57"/>
      <c r="AB64" s="57"/>
    </row>
    <row r="65" spans="1:28" ht="15" customHeight="1" x14ac:dyDescent="0.25">
      <c r="A65" s="604">
        <v>12</v>
      </c>
      <c r="B65" s="390" t="s">
        <v>106</v>
      </c>
      <c r="C65" s="622">
        <v>59</v>
      </c>
      <c r="D65" s="588">
        <v>96.3</v>
      </c>
      <c r="E65" s="589">
        <v>94.915254237288138</v>
      </c>
      <c r="F65" s="623">
        <v>83</v>
      </c>
      <c r="G65" s="370">
        <v>44</v>
      </c>
      <c r="H65" s="391">
        <v>96.86</v>
      </c>
      <c r="I65" s="371">
        <v>100</v>
      </c>
      <c r="J65" s="372">
        <v>43</v>
      </c>
      <c r="K65" s="373">
        <v>53</v>
      </c>
      <c r="L65" s="393">
        <v>96.86</v>
      </c>
      <c r="M65" s="393">
        <v>100</v>
      </c>
      <c r="N65" s="368">
        <v>56</v>
      </c>
      <c r="O65" s="373">
        <v>41</v>
      </c>
      <c r="P65" s="374">
        <v>98.32</v>
      </c>
      <c r="Q65" s="374">
        <v>100</v>
      </c>
      <c r="R65" s="368">
        <v>65</v>
      </c>
      <c r="S65" s="375">
        <v>39</v>
      </c>
      <c r="T65" s="376">
        <v>97.73</v>
      </c>
      <c r="U65" s="376">
        <v>100</v>
      </c>
      <c r="V65" s="368">
        <v>64</v>
      </c>
      <c r="W65" s="392">
        <f t="shared" si="2"/>
        <v>311</v>
      </c>
      <c r="Y65" s="57"/>
      <c r="Z65" s="57"/>
      <c r="AB65" s="57"/>
    </row>
    <row r="66" spans="1:28" ht="15" customHeight="1" x14ac:dyDescent="0.25">
      <c r="A66" s="604">
        <v>13</v>
      </c>
      <c r="B66" s="390" t="s">
        <v>150</v>
      </c>
      <c r="C66" s="622">
        <v>84</v>
      </c>
      <c r="D66" s="588">
        <v>96.3</v>
      </c>
      <c r="E66" s="589">
        <v>98.80952380952381</v>
      </c>
      <c r="F66" s="623">
        <v>47</v>
      </c>
      <c r="G66" s="370">
        <v>72</v>
      </c>
      <c r="H66" s="391">
        <v>96.86</v>
      </c>
      <c r="I66" s="371">
        <v>97.221999999999994</v>
      </c>
      <c r="J66" s="372">
        <v>74</v>
      </c>
      <c r="K66" s="373">
        <v>72</v>
      </c>
      <c r="L66" s="393">
        <v>96.86</v>
      </c>
      <c r="M66" s="393">
        <v>100</v>
      </c>
      <c r="N66" s="368">
        <v>37</v>
      </c>
      <c r="O66" s="373">
        <v>73</v>
      </c>
      <c r="P66" s="374">
        <v>98.32</v>
      </c>
      <c r="Q66" s="374">
        <v>100</v>
      </c>
      <c r="R66" s="368">
        <v>36</v>
      </c>
      <c r="S66" s="375">
        <v>81</v>
      </c>
      <c r="T66" s="376">
        <v>97.73</v>
      </c>
      <c r="U66" s="376">
        <v>100</v>
      </c>
      <c r="V66" s="368">
        <v>24</v>
      </c>
      <c r="W66" s="392">
        <f t="shared" si="2"/>
        <v>218</v>
      </c>
      <c r="Y66" s="57"/>
      <c r="Z66" s="57"/>
      <c r="AB66" s="57"/>
    </row>
    <row r="67" spans="1:28" ht="15" customHeight="1" x14ac:dyDescent="0.25">
      <c r="A67" s="604">
        <v>14</v>
      </c>
      <c r="B67" s="390" t="s">
        <v>104</v>
      </c>
      <c r="C67" s="622">
        <v>21</v>
      </c>
      <c r="D67" s="588">
        <v>96.3</v>
      </c>
      <c r="E67" s="589">
        <v>71.428571428571431</v>
      </c>
      <c r="F67" s="623">
        <v>112</v>
      </c>
      <c r="G67" s="370">
        <v>20</v>
      </c>
      <c r="H67" s="391">
        <v>96.86</v>
      </c>
      <c r="I67" s="371">
        <v>95</v>
      </c>
      <c r="J67" s="372">
        <v>89</v>
      </c>
      <c r="K67" s="373">
        <v>11</v>
      </c>
      <c r="L67" s="393">
        <v>96.86</v>
      </c>
      <c r="M67" s="393">
        <v>90.909090909090907</v>
      </c>
      <c r="N67" s="368">
        <v>114</v>
      </c>
      <c r="O67" s="373">
        <v>17</v>
      </c>
      <c r="P67" s="374">
        <v>98.32</v>
      </c>
      <c r="Q67" s="374">
        <v>100</v>
      </c>
      <c r="R67" s="368">
        <v>71</v>
      </c>
      <c r="S67" s="375">
        <v>16</v>
      </c>
      <c r="T67" s="376">
        <v>97.73</v>
      </c>
      <c r="U67" s="376">
        <v>100</v>
      </c>
      <c r="V67" s="368">
        <v>74</v>
      </c>
      <c r="W67" s="392">
        <f t="shared" si="2"/>
        <v>460</v>
      </c>
      <c r="Y67" s="57"/>
      <c r="Z67" s="57"/>
      <c r="AB67" s="57"/>
    </row>
    <row r="68" spans="1:28" ht="15" customHeight="1" x14ac:dyDescent="0.25">
      <c r="A68" s="604">
        <v>15</v>
      </c>
      <c r="B68" s="390" t="s">
        <v>103</v>
      </c>
      <c r="C68" s="622">
        <v>73</v>
      </c>
      <c r="D68" s="588">
        <v>96.3</v>
      </c>
      <c r="E68" s="589">
        <v>100</v>
      </c>
      <c r="F68" s="623">
        <v>27</v>
      </c>
      <c r="G68" s="370">
        <v>71</v>
      </c>
      <c r="H68" s="391">
        <v>96.86</v>
      </c>
      <c r="I68" s="371">
        <v>100</v>
      </c>
      <c r="J68" s="372">
        <v>29</v>
      </c>
      <c r="K68" s="373">
        <v>67</v>
      </c>
      <c r="L68" s="393">
        <v>96.86</v>
      </c>
      <c r="M68" s="393">
        <v>92.537313432835816</v>
      </c>
      <c r="N68" s="368">
        <v>112</v>
      </c>
      <c r="O68" s="373">
        <v>71</v>
      </c>
      <c r="P68" s="374">
        <v>98.32</v>
      </c>
      <c r="Q68" s="374">
        <v>98.590999999999994</v>
      </c>
      <c r="R68" s="368">
        <v>78</v>
      </c>
      <c r="S68" s="375">
        <v>74</v>
      </c>
      <c r="T68" s="376">
        <v>97.73</v>
      </c>
      <c r="U68" s="376">
        <v>100</v>
      </c>
      <c r="V68" s="368">
        <v>30</v>
      </c>
      <c r="W68" s="392">
        <f t="shared" si="2"/>
        <v>276</v>
      </c>
      <c r="Y68" s="57"/>
      <c r="Z68" s="57"/>
      <c r="AB68" s="57"/>
    </row>
    <row r="69" spans="1:28" ht="15" customHeight="1" x14ac:dyDescent="0.25">
      <c r="A69" s="604">
        <v>16</v>
      </c>
      <c r="B69" s="390" t="s">
        <v>40</v>
      </c>
      <c r="C69" s="622">
        <v>62</v>
      </c>
      <c r="D69" s="588">
        <v>96.3</v>
      </c>
      <c r="E69" s="589">
        <v>80.645161290322577</v>
      </c>
      <c r="F69" s="623">
        <v>109</v>
      </c>
      <c r="G69" s="370">
        <v>54</v>
      </c>
      <c r="H69" s="391">
        <v>96.86</v>
      </c>
      <c r="I69" s="371">
        <v>100</v>
      </c>
      <c r="J69" s="372">
        <v>36</v>
      </c>
      <c r="K69" s="373">
        <v>58</v>
      </c>
      <c r="L69" s="393">
        <v>96.86</v>
      </c>
      <c r="M69" s="393">
        <v>100</v>
      </c>
      <c r="N69" s="368">
        <v>51</v>
      </c>
      <c r="O69" s="373">
        <v>44</v>
      </c>
      <c r="P69" s="374">
        <v>98.32</v>
      </c>
      <c r="Q69" s="374">
        <v>100</v>
      </c>
      <c r="R69" s="368">
        <v>62</v>
      </c>
      <c r="S69" s="375">
        <v>47</v>
      </c>
      <c r="T69" s="376">
        <v>97.73</v>
      </c>
      <c r="U69" s="376">
        <v>100</v>
      </c>
      <c r="V69" s="368">
        <v>58</v>
      </c>
      <c r="W69" s="392">
        <f t="shared" si="2"/>
        <v>316</v>
      </c>
      <c r="Y69" s="57"/>
      <c r="Z69" s="57"/>
      <c r="AB69" s="57"/>
    </row>
    <row r="70" spans="1:28" ht="15" customHeight="1" x14ac:dyDescent="0.25">
      <c r="A70" s="604">
        <v>17</v>
      </c>
      <c r="B70" s="390" t="s">
        <v>41</v>
      </c>
      <c r="C70" s="622">
        <v>90</v>
      </c>
      <c r="D70" s="588">
        <v>96.3</v>
      </c>
      <c r="E70" s="589">
        <v>98.888888888888886</v>
      </c>
      <c r="F70" s="623">
        <v>44</v>
      </c>
      <c r="G70" s="370">
        <v>80</v>
      </c>
      <c r="H70" s="391">
        <v>96.86</v>
      </c>
      <c r="I70" s="371">
        <v>97.5</v>
      </c>
      <c r="J70" s="372">
        <v>71</v>
      </c>
      <c r="K70" s="373">
        <v>64</v>
      </c>
      <c r="L70" s="393">
        <v>96.86</v>
      </c>
      <c r="M70" s="393">
        <v>100</v>
      </c>
      <c r="N70" s="368">
        <v>48</v>
      </c>
      <c r="O70" s="373">
        <v>71</v>
      </c>
      <c r="P70" s="374">
        <v>98.32</v>
      </c>
      <c r="Q70" s="374">
        <v>94.366</v>
      </c>
      <c r="R70" s="368">
        <v>100</v>
      </c>
      <c r="S70" s="375">
        <v>65</v>
      </c>
      <c r="T70" s="376">
        <v>97.73</v>
      </c>
      <c r="U70" s="376">
        <v>100</v>
      </c>
      <c r="V70" s="368">
        <v>42</v>
      </c>
      <c r="W70" s="392">
        <f t="shared" si="2"/>
        <v>305</v>
      </c>
      <c r="Y70" s="57"/>
      <c r="Z70" s="57"/>
      <c r="AB70" s="57"/>
    </row>
    <row r="71" spans="1:28" ht="15" customHeight="1" x14ac:dyDescent="0.25">
      <c r="A71" s="604">
        <v>18</v>
      </c>
      <c r="B71" s="638" t="s">
        <v>42</v>
      </c>
      <c r="C71" s="622">
        <v>104</v>
      </c>
      <c r="D71" s="588">
        <v>96.3</v>
      </c>
      <c r="E71" s="589">
        <v>100</v>
      </c>
      <c r="F71" s="623">
        <v>10</v>
      </c>
      <c r="G71" s="370">
        <v>105</v>
      </c>
      <c r="H71" s="391">
        <v>96.86</v>
      </c>
      <c r="I71" s="371">
        <v>99.046999999999997</v>
      </c>
      <c r="J71" s="372">
        <v>52</v>
      </c>
      <c r="K71" s="373">
        <v>90</v>
      </c>
      <c r="L71" s="393">
        <v>96.86</v>
      </c>
      <c r="M71" s="393">
        <v>98.888888888888886</v>
      </c>
      <c r="N71" s="368">
        <v>85</v>
      </c>
      <c r="O71" s="373">
        <v>97</v>
      </c>
      <c r="P71" s="374">
        <v>98.32</v>
      </c>
      <c r="Q71" s="374">
        <v>100</v>
      </c>
      <c r="R71" s="368">
        <v>18</v>
      </c>
      <c r="S71" s="375">
        <v>100</v>
      </c>
      <c r="T71" s="376">
        <v>97.73</v>
      </c>
      <c r="U71" s="376">
        <v>100</v>
      </c>
      <c r="V71" s="368">
        <v>13</v>
      </c>
      <c r="W71" s="587">
        <f t="shared" si="2"/>
        <v>178</v>
      </c>
      <c r="Y71" s="57"/>
      <c r="Z71" s="57"/>
      <c r="AB71" s="57"/>
    </row>
    <row r="72" spans="1:28" ht="15" customHeight="1" thickBot="1" x14ac:dyDescent="0.3">
      <c r="A72" s="605">
        <v>19</v>
      </c>
      <c r="B72" s="649" t="s">
        <v>37</v>
      </c>
      <c r="C72" s="622">
        <v>69</v>
      </c>
      <c r="D72" s="588">
        <v>96.3</v>
      </c>
      <c r="E72" s="589">
        <v>100</v>
      </c>
      <c r="F72" s="623">
        <v>28</v>
      </c>
      <c r="G72" s="370">
        <v>58</v>
      </c>
      <c r="H72" s="391">
        <v>96.86</v>
      </c>
      <c r="I72" s="371">
        <v>96.552000000000007</v>
      </c>
      <c r="J72" s="372">
        <v>82</v>
      </c>
      <c r="K72" s="373">
        <v>68</v>
      </c>
      <c r="L72" s="393">
        <v>96.86</v>
      </c>
      <c r="M72" s="393">
        <v>100</v>
      </c>
      <c r="N72" s="368">
        <v>43</v>
      </c>
      <c r="O72" s="373">
        <v>46</v>
      </c>
      <c r="P72" s="374">
        <v>98.32</v>
      </c>
      <c r="Q72" s="374">
        <v>93.477999999999994</v>
      </c>
      <c r="R72" s="368">
        <v>106</v>
      </c>
      <c r="S72" s="375">
        <v>67</v>
      </c>
      <c r="T72" s="376">
        <v>97.73</v>
      </c>
      <c r="U72" s="376">
        <v>98.507000000000005</v>
      </c>
      <c r="V72" s="368">
        <v>85</v>
      </c>
      <c r="W72" s="392">
        <f t="shared" si="2"/>
        <v>344</v>
      </c>
      <c r="Y72" s="57"/>
      <c r="Z72" s="57"/>
      <c r="AB72" s="57"/>
    </row>
    <row r="73" spans="1:28" ht="15" customHeight="1" thickBot="1" x14ac:dyDescent="0.3">
      <c r="A73" s="160"/>
      <c r="B73" s="161" t="s">
        <v>147</v>
      </c>
      <c r="C73" s="194">
        <f>SUM(C74:C90)</f>
        <v>1408</v>
      </c>
      <c r="D73" s="169">
        <v>96.3</v>
      </c>
      <c r="E73" s="378">
        <f>AVERAGE(E74:E90)</f>
        <v>96.951415686622042</v>
      </c>
      <c r="F73" s="195"/>
      <c r="G73" s="194">
        <f>SUM(G74:G90)</f>
        <v>1174</v>
      </c>
      <c r="H73" s="186">
        <v>96.86</v>
      </c>
      <c r="I73" s="378">
        <f>AVERAGE(I74:I90)</f>
        <v>96.830400000000012</v>
      </c>
      <c r="J73" s="195"/>
      <c r="K73" s="162">
        <f>SUM(K74:K90)</f>
        <v>1104</v>
      </c>
      <c r="L73" s="163">
        <v>96.86</v>
      </c>
      <c r="M73" s="175">
        <f>AVERAGE(M74:M90)</f>
        <v>99.525189422449699</v>
      </c>
      <c r="N73" s="170"/>
      <c r="O73" s="162">
        <f>SUM(O74:O90)</f>
        <v>1133</v>
      </c>
      <c r="P73" s="166">
        <v>98.32</v>
      </c>
      <c r="Q73" s="164">
        <f>AVERAGE(Q74:Q90)</f>
        <v>99.205562499999999</v>
      </c>
      <c r="R73" s="170"/>
      <c r="S73" s="167">
        <f>SUM(S74:S90)</f>
        <v>1103</v>
      </c>
      <c r="T73" s="168">
        <v>97.73</v>
      </c>
      <c r="U73" s="169">
        <f>AVERAGE(U74:U90)</f>
        <v>100</v>
      </c>
      <c r="V73" s="170"/>
      <c r="W73" s="171"/>
      <c r="Y73" s="57"/>
      <c r="Z73" s="57"/>
      <c r="AB73" s="57"/>
    </row>
    <row r="74" spans="1:28" ht="15" customHeight="1" x14ac:dyDescent="0.25">
      <c r="A74" s="602">
        <v>1</v>
      </c>
      <c r="B74" s="198" t="s">
        <v>101</v>
      </c>
      <c r="C74" s="622">
        <v>102</v>
      </c>
      <c r="D74" s="588">
        <v>96.3</v>
      </c>
      <c r="E74" s="589">
        <v>100</v>
      </c>
      <c r="F74" s="623">
        <v>11</v>
      </c>
      <c r="G74" s="370">
        <v>73</v>
      </c>
      <c r="H74" s="582">
        <v>96.86</v>
      </c>
      <c r="I74" s="371">
        <v>100</v>
      </c>
      <c r="J74" s="372">
        <v>28</v>
      </c>
      <c r="K74" s="373">
        <v>78</v>
      </c>
      <c r="L74" s="374">
        <v>96.86</v>
      </c>
      <c r="M74" s="374">
        <v>100</v>
      </c>
      <c r="N74" s="368">
        <v>26</v>
      </c>
      <c r="O74" s="373">
        <v>80</v>
      </c>
      <c r="P74" s="374">
        <v>98.32</v>
      </c>
      <c r="Q74" s="374">
        <v>100</v>
      </c>
      <c r="R74" s="368">
        <v>30</v>
      </c>
      <c r="S74" s="375">
        <v>97</v>
      </c>
      <c r="T74" s="376">
        <v>97.73</v>
      </c>
      <c r="U74" s="376">
        <v>100</v>
      </c>
      <c r="V74" s="368">
        <v>17</v>
      </c>
      <c r="W74" s="655">
        <f t="shared" si="2"/>
        <v>112</v>
      </c>
      <c r="Y74" s="57"/>
      <c r="Z74" s="57"/>
      <c r="AB74" s="57"/>
    </row>
    <row r="75" spans="1:28" ht="15" customHeight="1" x14ac:dyDescent="0.25">
      <c r="A75" s="604">
        <v>2</v>
      </c>
      <c r="B75" s="198" t="s">
        <v>135</v>
      </c>
      <c r="C75" s="622">
        <v>124</v>
      </c>
      <c r="D75" s="588">
        <v>96.3</v>
      </c>
      <c r="E75" s="589">
        <v>100</v>
      </c>
      <c r="F75" s="623">
        <v>4</v>
      </c>
      <c r="G75" s="370">
        <v>103</v>
      </c>
      <c r="H75" s="582">
        <v>96.86</v>
      </c>
      <c r="I75" s="371">
        <v>97.087000000000003</v>
      </c>
      <c r="J75" s="372">
        <v>75</v>
      </c>
      <c r="K75" s="373">
        <v>80</v>
      </c>
      <c r="L75" s="393">
        <v>96.86</v>
      </c>
      <c r="M75" s="393">
        <v>100</v>
      </c>
      <c r="N75" s="368">
        <v>24</v>
      </c>
      <c r="O75" s="373">
        <v>104</v>
      </c>
      <c r="P75" s="374">
        <v>98.32</v>
      </c>
      <c r="Q75" s="374">
        <v>100</v>
      </c>
      <c r="R75" s="368">
        <v>10</v>
      </c>
      <c r="S75" s="375">
        <v>114</v>
      </c>
      <c r="T75" s="376">
        <v>97.73</v>
      </c>
      <c r="U75" s="376">
        <v>100</v>
      </c>
      <c r="V75" s="368">
        <v>4</v>
      </c>
      <c r="W75" s="392">
        <f t="shared" si="2"/>
        <v>117</v>
      </c>
      <c r="Y75" s="57"/>
      <c r="Z75" s="57"/>
      <c r="AB75" s="57"/>
    </row>
    <row r="76" spans="1:28" ht="15" customHeight="1" x14ac:dyDescent="0.25">
      <c r="A76" s="604">
        <v>3</v>
      </c>
      <c r="B76" s="198" t="s">
        <v>43</v>
      </c>
      <c r="C76" s="622">
        <v>76</v>
      </c>
      <c r="D76" s="588">
        <v>96.3</v>
      </c>
      <c r="E76" s="589">
        <v>100</v>
      </c>
      <c r="F76" s="623">
        <v>23</v>
      </c>
      <c r="G76" s="370">
        <v>52</v>
      </c>
      <c r="H76" s="582">
        <v>96.86</v>
      </c>
      <c r="I76" s="371">
        <v>100</v>
      </c>
      <c r="J76" s="372">
        <v>39</v>
      </c>
      <c r="K76" s="373">
        <v>72</v>
      </c>
      <c r="L76" s="374">
        <v>96.86</v>
      </c>
      <c r="M76" s="374">
        <v>100</v>
      </c>
      <c r="N76" s="368">
        <v>38</v>
      </c>
      <c r="O76" s="373">
        <v>59</v>
      </c>
      <c r="P76" s="374">
        <v>98.32</v>
      </c>
      <c r="Q76" s="374">
        <v>100</v>
      </c>
      <c r="R76" s="368">
        <v>52</v>
      </c>
      <c r="S76" s="375">
        <v>48</v>
      </c>
      <c r="T76" s="376">
        <v>97.73</v>
      </c>
      <c r="U76" s="376">
        <v>100</v>
      </c>
      <c r="V76" s="368">
        <v>56</v>
      </c>
      <c r="W76" s="392">
        <f t="shared" si="2"/>
        <v>208</v>
      </c>
      <c r="Y76" s="57"/>
      <c r="Z76" s="57"/>
      <c r="AB76" s="57"/>
    </row>
    <row r="77" spans="1:28" ht="15" customHeight="1" x14ac:dyDescent="0.25">
      <c r="A77" s="656">
        <v>4</v>
      </c>
      <c r="B77" s="198" t="s">
        <v>98</v>
      </c>
      <c r="C77" s="622">
        <v>76</v>
      </c>
      <c r="D77" s="588">
        <v>96.3</v>
      </c>
      <c r="E77" s="589">
        <v>90.789473684210535</v>
      </c>
      <c r="F77" s="623">
        <v>95</v>
      </c>
      <c r="G77" s="370">
        <v>41</v>
      </c>
      <c r="H77" s="582">
        <v>96.86</v>
      </c>
      <c r="I77" s="371">
        <v>82.927000000000007</v>
      </c>
      <c r="J77" s="372">
        <v>108</v>
      </c>
      <c r="K77" s="373">
        <v>52</v>
      </c>
      <c r="L77" s="374">
        <v>96.86</v>
      </c>
      <c r="M77" s="374">
        <v>96.15384615384616</v>
      </c>
      <c r="N77" s="368">
        <v>103</v>
      </c>
      <c r="O77" s="373">
        <v>66</v>
      </c>
      <c r="P77" s="374">
        <v>98.32</v>
      </c>
      <c r="Q77" s="374">
        <v>98.484999999999999</v>
      </c>
      <c r="R77" s="368">
        <v>79</v>
      </c>
      <c r="S77" s="375">
        <v>70</v>
      </c>
      <c r="T77" s="376">
        <v>97.73</v>
      </c>
      <c r="U77" s="376">
        <v>100</v>
      </c>
      <c r="V77" s="368">
        <v>35</v>
      </c>
      <c r="W77" s="392">
        <f t="shared" si="2"/>
        <v>420</v>
      </c>
      <c r="Y77" s="57"/>
      <c r="Z77" s="57"/>
      <c r="AB77" s="57"/>
    </row>
    <row r="78" spans="1:28" ht="15" customHeight="1" x14ac:dyDescent="0.25">
      <c r="A78" s="657">
        <v>5</v>
      </c>
      <c r="B78" s="198" t="s">
        <v>99</v>
      </c>
      <c r="C78" s="622">
        <v>79</v>
      </c>
      <c r="D78" s="588">
        <v>96.3</v>
      </c>
      <c r="E78" s="589">
        <v>96.202531645569621</v>
      </c>
      <c r="F78" s="623">
        <v>73</v>
      </c>
      <c r="G78" s="370">
        <v>67</v>
      </c>
      <c r="H78" s="582">
        <v>96.86</v>
      </c>
      <c r="I78" s="371">
        <v>100</v>
      </c>
      <c r="J78" s="372">
        <v>31</v>
      </c>
      <c r="K78" s="373">
        <v>66</v>
      </c>
      <c r="L78" s="374">
        <v>96.86</v>
      </c>
      <c r="M78" s="374">
        <v>100</v>
      </c>
      <c r="N78" s="368">
        <v>44</v>
      </c>
      <c r="O78" s="373">
        <v>70</v>
      </c>
      <c r="P78" s="374">
        <v>98.32</v>
      </c>
      <c r="Q78" s="374">
        <v>100</v>
      </c>
      <c r="R78" s="368">
        <v>42</v>
      </c>
      <c r="S78" s="375">
        <v>67</v>
      </c>
      <c r="T78" s="376">
        <v>97.73</v>
      </c>
      <c r="U78" s="376">
        <v>100</v>
      </c>
      <c r="V78" s="368">
        <v>40</v>
      </c>
      <c r="W78" s="611">
        <f t="shared" si="2"/>
        <v>230</v>
      </c>
      <c r="Y78" s="57"/>
      <c r="Z78" s="57"/>
      <c r="AB78" s="57"/>
    </row>
    <row r="79" spans="1:28" ht="15" customHeight="1" x14ac:dyDescent="0.25">
      <c r="A79" s="604">
        <v>6</v>
      </c>
      <c r="B79" s="198" t="s">
        <v>97</v>
      </c>
      <c r="C79" s="625"/>
      <c r="D79" s="588">
        <v>96.3</v>
      </c>
      <c r="E79" s="595"/>
      <c r="F79" s="623">
        <v>115</v>
      </c>
      <c r="G79" s="658"/>
      <c r="H79" s="582">
        <v>96.86</v>
      </c>
      <c r="I79" s="582"/>
      <c r="J79" s="372">
        <v>115</v>
      </c>
      <c r="K79" s="373">
        <v>23</v>
      </c>
      <c r="L79" s="374">
        <v>96.86</v>
      </c>
      <c r="M79" s="374">
        <v>100</v>
      </c>
      <c r="N79" s="368">
        <v>74</v>
      </c>
      <c r="O79" s="373">
        <v>32</v>
      </c>
      <c r="P79" s="374">
        <v>98.32</v>
      </c>
      <c r="Q79" s="374">
        <v>100</v>
      </c>
      <c r="R79" s="368">
        <v>68</v>
      </c>
      <c r="S79" s="375">
        <v>27</v>
      </c>
      <c r="T79" s="376">
        <v>97.73</v>
      </c>
      <c r="U79" s="376">
        <v>100</v>
      </c>
      <c r="V79" s="368">
        <v>67</v>
      </c>
      <c r="W79" s="392">
        <f t="shared" si="2"/>
        <v>439</v>
      </c>
      <c r="Y79" s="57"/>
      <c r="Z79" s="57"/>
      <c r="AB79" s="57"/>
    </row>
    <row r="80" spans="1:28" ht="15" customHeight="1" x14ac:dyDescent="0.25">
      <c r="A80" s="604">
        <v>7</v>
      </c>
      <c r="B80" s="659" t="s">
        <v>96</v>
      </c>
      <c r="C80" s="622">
        <v>60</v>
      </c>
      <c r="D80" s="588">
        <v>96.3</v>
      </c>
      <c r="E80" s="589">
        <v>98.333333333333343</v>
      </c>
      <c r="F80" s="623">
        <v>55</v>
      </c>
      <c r="G80" s="370">
        <v>90</v>
      </c>
      <c r="H80" s="582">
        <v>96.86</v>
      </c>
      <c r="I80" s="371">
        <v>94.444000000000003</v>
      </c>
      <c r="J80" s="372">
        <v>91</v>
      </c>
      <c r="K80" s="373">
        <v>73</v>
      </c>
      <c r="L80" s="374">
        <v>96.86</v>
      </c>
      <c r="M80" s="374">
        <v>98.63013698630138</v>
      </c>
      <c r="N80" s="368">
        <v>87</v>
      </c>
      <c r="O80" s="373">
        <v>69</v>
      </c>
      <c r="P80" s="374">
        <v>98.32</v>
      </c>
      <c r="Q80" s="374">
        <v>91.304000000000002</v>
      </c>
      <c r="R80" s="368">
        <v>113</v>
      </c>
      <c r="S80" s="375">
        <v>56</v>
      </c>
      <c r="T80" s="376">
        <v>97.73</v>
      </c>
      <c r="U80" s="376">
        <v>100</v>
      </c>
      <c r="V80" s="368">
        <v>50</v>
      </c>
      <c r="W80" s="392">
        <f t="shared" si="2"/>
        <v>396</v>
      </c>
      <c r="Y80" s="57"/>
      <c r="Z80" s="57"/>
      <c r="AB80" s="57"/>
    </row>
    <row r="81" spans="1:28" ht="15" customHeight="1" x14ac:dyDescent="0.25">
      <c r="A81" s="604">
        <v>8</v>
      </c>
      <c r="B81" s="198" t="s">
        <v>95</v>
      </c>
      <c r="C81" s="622">
        <v>80</v>
      </c>
      <c r="D81" s="588">
        <v>96.3</v>
      </c>
      <c r="E81" s="589">
        <v>100</v>
      </c>
      <c r="F81" s="623">
        <v>20</v>
      </c>
      <c r="G81" s="370">
        <v>97</v>
      </c>
      <c r="H81" s="582">
        <v>96.86</v>
      </c>
      <c r="I81" s="371">
        <v>100</v>
      </c>
      <c r="J81" s="372">
        <v>10</v>
      </c>
      <c r="K81" s="373">
        <v>55</v>
      </c>
      <c r="L81" s="374">
        <v>96.86</v>
      </c>
      <c r="M81" s="374">
        <v>100</v>
      </c>
      <c r="N81" s="368">
        <v>54</v>
      </c>
      <c r="O81" s="373">
        <v>61</v>
      </c>
      <c r="P81" s="374">
        <v>98.32</v>
      </c>
      <c r="Q81" s="374">
        <v>100</v>
      </c>
      <c r="R81" s="368">
        <v>51</v>
      </c>
      <c r="S81" s="375">
        <v>52</v>
      </c>
      <c r="T81" s="376">
        <v>97.73</v>
      </c>
      <c r="U81" s="376">
        <v>100</v>
      </c>
      <c r="V81" s="368">
        <v>53</v>
      </c>
      <c r="W81" s="392">
        <f t="shared" si="2"/>
        <v>188</v>
      </c>
      <c r="Y81" s="57"/>
      <c r="Z81" s="57"/>
      <c r="AB81" s="57"/>
    </row>
    <row r="82" spans="1:28" ht="15" customHeight="1" x14ac:dyDescent="0.25">
      <c r="A82" s="604">
        <v>9</v>
      </c>
      <c r="B82" s="198" t="s">
        <v>94</v>
      </c>
      <c r="C82" s="622">
        <v>137</v>
      </c>
      <c r="D82" s="588">
        <v>96.3</v>
      </c>
      <c r="E82" s="589">
        <v>89.051094890510953</v>
      </c>
      <c r="F82" s="623">
        <v>101</v>
      </c>
      <c r="G82" s="370">
        <v>98</v>
      </c>
      <c r="H82" s="582">
        <v>96.86</v>
      </c>
      <c r="I82" s="371">
        <v>86.733999999999995</v>
      </c>
      <c r="J82" s="372">
        <v>101</v>
      </c>
      <c r="K82" s="373">
        <v>97</v>
      </c>
      <c r="L82" s="374">
        <v>96.86</v>
      </c>
      <c r="M82" s="374">
        <v>100</v>
      </c>
      <c r="N82" s="368">
        <v>12</v>
      </c>
      <c r="O82" s="373">
        <v>86</v>
      </c>
      <c r="P82" s="374">
        <v>98.32</v>
      </c>
      <c r="Q82" s="374">
        <v>100</v>
      </c>
      <c r="R82" s="368">
        <v>28</v>
      </c>
      <c r="S82" s="375">
        <v>69</v>
      </c>
      <c r="T82" s="376">
        <v>97.73</v>
      </c>
      <c r="U82" s="376">
        <v>100</v>
      </c>
      <c r="V82" s="368">
        <v>37</v>
      </c>
      <c r="W82" s="392">
        <f t="shared" si="2"/>
        <v>279</v>
      </c>
      <c r="Y82" s="57"/>
      <c r="Z82" s="57"/>
      <c r="AB82" s="57"/>
    </row>
    <row r="83" spans="1:28" ht="15" customHeight="1" x14ac:dyDescent="0.25">
      <c r="A83" s="604">
        <v>10</v>
      </c>
      <c r="B83" s="198" t="s">
        <v>93</v>
      </c>
      <c r="C83" s="622">
        <v>79</v>
      </c>
      <c r="D83" s="588">
        <v>96.3</v>
      </c>
      <c r="E83" s="589">
        <v>98.734177215189874</v>
      </c>
      <c r="F83" s="623">
        <v>49</v>
      </c>
      <c r="G83" s="370">
        <v>80</v>
      </c>
      <c r="H83" s="582">
        <v>96.86</v>
      </c>
      <c r="I83" s="371">
        <v>100</v>
      </c>
      <c r="J83" s="372">
        <v>19</v>
      </c>
      <c r="K83" s="373">
        <v>51</v>
      </c>
      <c r="L83" s="374">
        <v>96.86</v>
      </c>
      <c r="M83" s="374">
        <v>100</v>
      </c>
      <c r="N83" s="368">
        <v>57</v>
      </c>
      <c r="O83" s="373">
        <v>69</v>
      </c>
      <c r="P83" s="374">
        <v>98.32</v>
      </c>
      <c r="Q83" s="374">
        <v>100</v>
      </c>
      <c r="R83" s="368">
        <v>47</v>
      </c>
      <c r="S83" s="375">
        <v>71</v>
      </c>
      <c r="T83" s="376">
        <v>97.73</v>
      </c>
      <c r="U83" s="376">
        <v>100</v>
      </c>
      <c r="V83" s="368">
        <v>34</v>
      </c>
      <c r="W83" s="392">
        <f t="shared" si="2"/>
        <v>206</v>
      </c>
      <c r="Y83" s="57"/>
      <c r="Z83" s="57"/>
      <c r="AB83" s="57"/>
    </row>
    <row r="84" spans="1:28" ht="15" customHeight="1" x14ac:dyDescent="0.25">
      <c r="A84" s="604">
        <v>11</v>
      </c>
      <c r="B84" s="198" t="s">
        <v>92</v>
      </c>
      <c r="C84" s="622">
        <v>121</v>
      </c>
      <c r="D84" s="588">
        <v>96.3</v>
      </c>
      <c r="E84" s="589">
        <v>99.173553719008268</v>
      </c>
      <c r="F84" s="623">
        <v>40</v>
      </c>
      <c r="G84" s="370">
        <v>99</v>
      </c>
      <c r="H84" s="582">
        <v>96.86</v>
      </c>
      <c r="I84" s="371">
        <v>100</v>
      </c>
      <c r="J84" s="372">
        <v>9</v>
      </c>
      <c r="K84" s="373">
        <v>110</v>
      </c>
      <c r="L84" s="374">
        <v>96.86</v>
      </c>
      <c r="M84" s="374">
        <v>100</v>
      </c>
      <c r="N84" s="368">
        <v>8</v>
      </c>
      <c r="O84" s="373">
        <v>99</v>
      </c>
      <c r="P84" s="374">
        <v>98.32</v>
      </c>
      <c r="Q84" s="374">
        <v>100</v>
      </c>
      <c r="R84" s="368">
        <v>16</v>
      </c>
      <c r="S84" s="375">
        <v>105</v>
      </c>
      <c r="T84" s="376">
        <v>97.73</v>
      </c>
      <c r="U84" s="376">
        <v>100</v>
      </c>
      <c r="V84" s="368">
        <v>6</v>
      </c>
      <c r="W84" s="392">
        <f t="shared" si="2"/>
        <v>79</v>
      </c>
      <c r="Y84" s="57"/>
      <c r="Z84" s="57"/>
      <c r="AB84" s="57"/>
    </row>
    <row r="85" spans="1:28" ht="15" customHeight="1" x14ac:dyDescent="0.25">
      <c r="A85" s="604">
        <v>12</v>
      </c>
      <c r="B85" s="198" t="s">
        <v>91</v>
      </c>
      <c r="C85" s="622">
        <v>138</v>
      </c>
      <c r="D85" s="588">
        <v>96.3</v>
      </c>
      <c r="E85" s="589">
        <v>97.826086956521749</v>
      </c>
      <c r="F85" s="623">
        <v>60</v>
      </c>
      <c r="G85" s="370">
        <v>109</v>
      </c>
      <c r="H85" s="582">
        <v>96.86</v>
      </c>
      <c r="I85" s="371">
        <v>97.248000000000005</v>
      </c>
      <c r="J85" s="372">
        <v>73</v>
      </c>
      <c r="K85" s="373">
        <v>84</v>
      </c>
      <c r="L85" s="374">
        <v>96.86</v>
      </c>
      <c r="M85" s="374">
        <v>97.61904761904762</v>
      </c>
      <c r="N85" s="368">
        <v>98</v>
      </c>
      <c r="O85" s="373">
        <v>74</v>
      </c>
      <c r="P85" s="374">
        <v>98.32</v>
      </c>
      <c r="Q85" s="374">
        <v>100</v>
      </c>
      <c r="R85" s="368">
        <v>35</v>
      </c>
      <c r="S85" s="375">
        <v>48</v>
      </c>
      <c r="T85" s="376">
        <v>97.73</v>
      </c>
      <c r="U85" s="376">
        <v>100</v>
      </c>
      <c r="V85" s="368">
        <v>57</v>
      </c>
      <c r="W85" s="392">
        <f t="shared" si="2"/>
        <v>323</v>
      </c>
      <c r="Y85" s="57"/>
      <c r="Z85" s="57"/>
      <c r="AB85" s="57"/>
    </row>
    <row r="86" spans="1:28" ht="15" customHeight="1" x14ac:dyDescent="0.25">
      <c r="A86" s="604">
        <v>13</v>
      </c>
      <c r="B86" s="198" t="s">
        <v>102</v>
      </c>
      <c r="C86" s="622">
        <v>75</v>
      </c>
      <c r="D86" s="588">
        <v>96.3</v>
      </c>
      <c r="E86" s="589">
        <v>100</v>
      </c>
      <c r="F86" s="623">
        <v>24</v>
      </c>
      <c r="G86" s="370">
        <v>66</v>
      </c>
      <c r="H86" s="582">
        <v>96.86</v>
      </c>
      <c r="I86" s="371">
        <v>100</v>
      </c>
      <c r="J86" s="372">
        <v>32</v>
      </c>
      <c r="K86" s="373">
        <v>61</v>
      </c>
      <c r="L86" s="393">
        <v>96.86</v>
      </c>
      <c r="M86" s="393">
        <v>100</v>
      </c>
      <c r="N86" s="368">
        <v>49</v>
      </c>
      <c r="O86" s="373">
        <v>71</v>
      </c>
      <c r="P86" s="374">
        <v>98.32</v>
      </c>
      <c r="Q86" s="374">
        <v>100</v>
      </c>
      <c r="R86" s="368">
        <v>38</v>
      </c>
      <c r="S86" s="375">
        <v>64</v>
      </c>
      <c r="T86" s="376">
        <v>97.73</v>
      </c>
      <c r="U86" s="376">
        <v>100</v>
      </c>
      <c r="V86" s="368">
        <v>44</v>
      </c>
      <c r="W86" s="392">
        <f t="shared" si="2"/>
        <v>187</v>
      </c>
      <c r="Y86" s="57"/>
      <c r="Z86" s="57"/>
      <c r="AB86" s="57"/>
    </row>
    <row r="87" spans="1:28" ht="15" customHeight="1" x14ac:dyDescent="0.25">
      <c r="A87" s="604">
        <v>14</v>
      </c>
      <c r="B87" s="198" t="s">
        <v>90</v>
      </c>
      <c r="C87" s="622">
        <v>86</v>
      </c>
      <c r="D87" s="588">
        <v>96.3</v>
      </c>
      <c r="E87" s="589">
        <v>94.186046511627907</v>
      </c>
      <c r="F87" s="623">
        <v>87</v>
      </c>
      <c r="G87" s="370">
        <v>51</v>
      </c>
      <c r="H87" s="582">
        <v>96.86</v>
      </c>
      <c r="I87" s="371">
        <v>100</v>
      </c>
      <c r="J87" s="372">
        <v>40</v>
      </c>
      <c r="K87" s="373">
        <v>51</v>
      </c>
      <c r="L87" s="374">
        <v>96.86</v>
      </c>
      <c r="M87" s="374">
        <v>100</v>
      </c>
      <c r="N87" s="368">
        <v>58</v>
      </c>
      <c r="O87" s="373">
        <v>40</v>
      </c>
      <c r="P87" s="374">
        <v>98.32</v>
      </c>
      <c r="Q87" s="374">
        <v>97.5</v>
      </c>
      <c r="R87" s="368">
        <v>87</v>
      </c>
      <c r="S87" s="375">
        <v>44</v>
      </c>
      <c r="T87" s="376">
        <v>97.73</v>
      </c>
      <c r="U87" s="376">
        <v>100</v>
      </c>
      <c r="V87" s="368">
        <v>62</v>
      </c>
      <c r="W87" s="587">
        <f t="shared" si="2"/>
        <v>334</v>
      </c>
      <c r="Y87" s="57"/>
      <c r="Z87" s="57"/>
      <c r="AB87" s="57"/>
    </row>
    <row r="88" spans="1:28" ht="15" customHeight="1" x14ac:dyDescent="0.25">
      <c r="A88" s="604">
        <v>15</v>
      </c>
      <c r="B88" s="198" t="s">
        <v>89</v>
      </c>
      <c r="C88" s="622">
        <v>42</v>
      </c>
      <c r="D88" s="588">
        <v>96.3</v>
      </c>
      <c r="E88" s="589">
        <v>95.238095238095241</v>
      </c>
      <c r="F88" s="623">
        <v>81</v>
      </c>
      <c r="G88" s="370">
        <v>51</v>
      </c>
      <c r="H88" s="582">
        <v>96.86</v>
      </c>
      <c r="I88" s="371">
        <v>96.078000000000003</v>
      </c>
      <c r="J88" s="372">
        <v>86</v>
      </c>
      <c r="K88" s="373">
        <v>48</v>
      </c>
      <c r="L88" s="374">
        <v>96.86</v>
      </c>
      <c r="M88" s="374">
        <v>100</v>
      </c>
      <c r="N88" s="368">
        <v>62</v>
      </c>
      <c r="O88" s="373">
        <v>50</v>
      </c>
      <c r="P88" s="374">
        <v>98.32</v>
      </c>
      <c r="Q88" s="374">
        <v>100</v>
      </c>
      <c r="R88" s="368">
        <v>56</v>
      </c>
      <c r="S88" s="375">
        <v>47</v>
      </c>
      <c r="T88" s="376">
        <v>97.73</v>
      </c>
      <c r="U88" s="376">
        <v>100</v>
      </c>
      <c r="V88" s="368">
        <v>59</v>
      </c>
      <c r="W88" s="611">
        <f t="shared" si="2"/>
        <v>344</v>
      </c>
      <c r="Y88" s="57"/>
      <c r="Z88" s="57"/>
      <c r="AB88" s="57"/>
    </row>
    <row r="89" spans="1:28" ht="15" customHeight="1" x14ac:dyDescent="0.25">
      <c r="A89" s="604">
        <v>16</v>
      </c>
      <c r="B89" s="659" t="s">
        <v>88</v>
      </c>
      <c r="C89" s="622">
        <v>133</v>
      </c>
      <c r="D89" s="588">
        <v>96.3</v>
      </c>
      <c r="E89" s="589">
        <v>94.736842105263165</v>
      </c>
      <c r="F89" s="623">
        <v>84</v>
      </c>
      <c r="G89" s="370">
        <v>97</v>
      </c>
      <c r="H89" s="582">
        <v>96.86</v>
      </c>
      <c r="I89" s="371">
        <v>97.938000000000002</v>
      </c>
      <c r="J89" s="372">
        <v>66</v>
      </c>
      <c r="K89" s="373">
        <v>103</v>
      </c>
      <c r="L89" s="374">
        <v>96.86</v>
      </c>
      <c r="M89" s="374">
        <v>100</v>
      </c>
      <c r="N89" s="368">
        <v>10</v>
      </c>
      <c r="O89" s="373">
        <v>103</v>
      </c>
      <c r="P89" s="374">
        <v>98.32</v>
      </c>
      <c r="Q89" s="374">
        <v>100</v>
      </c>
      <c r="R89" s="368">
        <v>11</v>
      </c>
      <c r="S89" s="375">
        <v>100</v>
      </c>
      <c r="T89" s="376">
        <v>97.73</v>
      </c>
      <c r="U89" s="376">
        <v>100</v>
      </c>
      <c r="V89" s="368">
        <v>14</v>
      </c>
      <c r="W89" s="392">
        <f t="shared" si="2"/>
        <v>185</v>
      </c>
      <c r="Y89" s="57"/>
      <c r="Z89" s="57"/>
      <c r="AB89" s="57"/>
    </row>
    <row r="90" spans="1:28" ht="15" customHeight="1" thickBot="1" x14ac:dyDescent="0.3">
      <c r="A90" s="604">
        <v>17</v>
      </c>
      <c r="B90" s="630" t="s">
        <v>139</v>
      </c>
      <c r="C90" s="625"/>
      <c r="D90" s="588">
        <v>96.3</v>
      </c>
      <c r="E90" s="595"/>
      <c r="F90" s="623">
        <v>115</v>
      </c>
      <c r="G90" s="658"/>
      <c r="H90" s="582">
        <v>96.86</v>
      </c>
      <c r="I90" s="582"/>
      <c r="J90" s="372">
        <v>115</v>
      </c>
      <c r="K90" s="648"/>
      <c r="L90" s="650">
        <v>96.86</v>
      </c>
      <c r="M90" s="650"/>
      <c r="N90" s="368">
        <v>118</v>
      </c>
      <c r="O90" s="648"/>
      <c r="P90" s="650">
        <v>98.32</v>
      </c>
      <c r="Q90" s="650"/>
      <c r="R90" s="368">
        <v>118</v>
      </c>
      <c r="S90" s="375">
        <v>24</v>
      </c>
      <c r="T90" s="376">
        <v>97.73</v>
      </c>
      <c r="U90" s="376">
        <v>100</v>
      </c>
      <c r="V90" s="368">
        <v>69</v>
      </c>
      <c r="W90" s="392">
        <f t="shared" si="2"/>
        <v>535</v>
      </c>
      <c r="Y90" s="57"/>
      <c r="Z90" s="57"/>
      <c r="AB90" s="57"/>
    </row>
    <row r="91" spans="1:28" ht="15" customHeight="1" thickBot="1" x14ac:dyDescent="0.3">
      <c r="A91" s="160"/>
      <c r="B91" s="176" t="s">
        <v>148</v>
      </c>
      <c r="C91" s="196">
        <f>SUM(C92:C121)</f>
        <v>3666</v>
      </c>
      <c r="D91" s="586">
        <v>96.3</v>
      </c>
      <c r="E91" s="382">
        <f>AVERAGE(E92:E121)</f>
        <v>94.872602710588737</v>
      </c>
      <c r="F91" s="197"/>
      <c r="G91" s="196">
        <f>SUM(G92:G121)</f>
        <v>3228</v>
      </c>
      <c r="H91" s="189">
        <v>96.86</v>
      </c>
      <c r="I91" s="382">
        <f>AVERAGE(I92:I121)</f>
        <v>94.306348275862092</v>
      </c>
      <c r="J91" s="197"/>
      <c r="K91" s="172">
        <f>SUM(K92:K121)</f>
        <v>3111</v>
      </c>
      <c r="L91" s="163">
        <v>96.86</v>
      </c>
      <c r="M91" s="173">
        <f>AVERAGE(M92:M121)</f>
        <v>98.091661554480751</v>
      </c>
      <c r="N91" s="170"/>
      <c r="O91" s="369">
        <f>SUM(O92:O121)</f>
        <v>3020</v>
      </c>
      <c r="P91" s="166">
        <v>98.32</v>
      </c>
      <c r="Q91" s="164">
        <f>AVERAGE(Q92:Q121)</f>
        <v>97.118241379310348</v>
      </c>
      <c r="R91" s="170"/>
      <c r="S91" s="167">
        <f>SUM(S92:S121)</f>
        <v>2782</v>
      </c>
      <c r="T91" s="168">
        <v>97.73</v>
      </c>
      <c r="U91" s="169">
        <f>AVERAGE(U92:U121)</f>
        <v>95.753507142857146</v>
      </c>
      <c r="V91" s="170"/>
      <c r="W91" s="171"/>
      <c r="Y91" s="57"/>
      <c r="Z91" s="57"/>
      <c r="AB91" s="57"/>
    </row>
    <row r="92" spans="1:28" ht="15" customHeight="1" x14ac:dyDescent="0.25">
      <c r="A92" s="607">
        <v>1</v>
      </c>
      <c r="B92" s="629" t="s">
        <v>45</v>
      </c>
      <c r="C92" s="622">
        <v>103</v>
      </c>
      <c r="D92" s="588">
        <v>96.3</v>
      </c>
      <c r="E92" s="589">
        <v>94.174757281553397</v>
      </c>
      <c r="F92" s="623">
        <v>88</v>
      </c>
      <c r="G92" s="395">
        <v>80</v>
      </c>
      <c r="H92" s="396">
        <v>96.86</v>
      </c>
      <c r="I92" s="397">
        <v>100</v>
      </c>
      <c r="J92" s="398">
        <v>20</v>
      </c>
      <c r="K92" s="399">
        <v>72</v>
      </c>
      <c r="L92" s="402">
        <v>96.86</v>
      </c>
      <c r="M92" s="402">
        <v>100</v>
      </c>
      <c r="N92" s="401">
        <v>39</v>
      </c>
      <c r="O92" s="399">
        <v>86</v>
      </c>
      <c r="P92" s="402">
        <v>98.32</v>
      </c>
      <c r="Q92" s="402">
        <v>94.186000000000007</v>
      </c>
      <c r="R92" s="401">
        <v>102</v>
      </c>
      <c r="S92" s="403">
        <v>99</v>
      </c>
      <c r="T92" s="404">
        <v>97.73</v>
      </c>
      <c r="U92" s="404">
        <v>92.929000000000002</v>
      </c>
      <c r="V92" s="401">
        <v>105</v>
      </c>
      <c r="W92" s="405">
        <f t="shared" si="2"/>
        <v>354</v>
      </c>
      <c r="Y92" s="57"/>
      <c r="Z92" s="57"/>
      <c r="AB92" s="57"/>
    </row>
    <row r="93" spans="1:28" ht="15" customHeight="1" x14ac:dyDescent="0.25">
      <c r="A93" s="604">
        <v>2</v>
      </c>
      <c r="B93" s="629" t="s">
        <v>46</v>
      </c>
      <c r="C93" s="622">
        <v>74</v>
      </c>
      <c r="D93" s="588">
        <v>96.3</v>
      </c>
      <c r="E93" s="589">
        <v>77.027027027027032</v>
      </c>
      <c r="F93" s="623">
        <v>111</v>
      </c>
      <c r="G93" s="370">
        <v>48</v>
      </c>
      <c r="H93" s="391">
        <v>96.86</v>
      </c>
      <c r="I93" s="371">
        <v>83.332999999999998</v>
      </c>
      <c r="J93" s="372">
        <v>107</v>
      </c>
      <c r="K93" s="373">
        <v>48</v>
      </c>
      <c r="L93" s="374">
        <v>96.86</v>
      </c>
      <c r="M93" s="374">
        <v>89.583333333333343</v>
      </c>
      <c r="N93" s="368">
        <v>115</v>
      </c>
      <c r="O93" s="373">
        <v>43</v>
      </c>
      <c r="P93" s="374">
        <v>98.32</v>
      </c>
      <c r="Q93" s="374">
        <v>97.674000000000007</v>
      </c>
      <c r="R93" s="368">
        <v>85</v>
      </c>
      <c r="S93" s="375">
        <v>32</v>
      </c>
      <c r="T93" s="376">
        <v>97.73</v>
      </c>
      <c r="U93" s="376">
        <v>90.625</v>
      </c>
      <c r="V93" s="368">
        <v>109</v>
      </c>
      <c r="W93" s="392">
        <f t="shared" si="2"/>
        <v>527</v>
      </c>
      <c r="Y93" s="57"/>
      <c r="Z93" s="57"/>
      <c r="AB93" s="57"/>
    </row>
    <row r="94" spans="1:28" ht="15" customHeight="1" x14ac:dyDescent="0.25">
      <c r="A94" s="604">
        <v>3</v>
      </c>
      <c r="B94" s="629" t="s">
        <v>47</v>
      </c>
      <c r="C94" s="622">
        <v>101</v>
      </c>
      <c r="D94" s="588">
        <v>96.3</v>
      </c>
      <c r="E94" s="589">
        <v>100</v>
      </c>
      <c r="F94" s="623">
        <v>12</v>
      </c>
      <c r="G94" s="370">
        <v>101</v>
      </c>
      <c r="H94" s="391">
        <v>96.86</v>
      </c>
      <c r="I94" s="371">
        <v>100</v>
      </c>
      <c r="J94" s="372">
        <v>8</v>
      </c>
      <c r="K94" s="373">
        <v>94</v>
      </c>
      <c r="L94" s="374">
        <v>96.86</v>
      </c>
      <c r="M94" s="374">
        <v>100</v>
      </c>
      <c r="N94" s="368">
        <v>17</v>
      </c>
      <c r="O94" s="373">
        <v>102</v>
      </c>
      <c r="P94" s="374">
        <v>98.32</v>
      </c>
      <c r="Q94" s="374">
        <v>100</v>
      </c>
      <c r="R94" s="368">
        <v>12</v>
      </c>
      <c r="S94" s="375">
        <v>94</v>
      </c>
      <c r="T94" s="376">
        <v>97.73</v>
      </c>
      <c r="U94" s="376">
        <v>98.936000000000007</v>
      </c>
      <c r="V94" s="368">
        <v>80</v>
      </c>
      <c r="W94" s="392">
        <f t="shared" si="2"/>
        <v>129</v>
      </c>
      <c r="Y94" s="57"/>
      <c r="Z94" s="57"/>
      <c r="AB94" s="57"/>
    </row>
    <row r="95" spans="1:28" ht="15" customHeight="1" x14ac:dyDescent="0.25">
      <c r="A95" s="604">
        <v>4</v>
      </c>
      <c r="B95" s="629" t="s">
        <v>48</v>
      </c>
      <c r="C95" s="622">
        <v>120</v>
      </c>
      <c r="D95" s="588">
        <v>96.3</v>
      </c>
      <c r="E95" s="589">
        <v>97.5</v>
      </c>
      <c r="F95" s="623">
        <v>63</v>
      </c>
      <c r="G95" s="370">
        <v>107</v>
      </c>
      <c r="H95" s="391">
        <v>96.86</v>
      </c>
      <c r="I95" s="371">
        <v>100</v>
      </c>
      <c r="J95" s="372">
        <v>6</v>
      </c>
      <c r="K95" s="373">
        <v>89</v>
      </c>
      <c r="L95" s="374">
        <v>96.86</v>
      </c>
      <c r="M95" s="374">
        <v>100</v>
      </c>
      <c r="N95" s="368">
        <v>20</v>
      </c>
      <c r="O95" s="373">
        <v>95</v>
      </c>
      <c r="P95" s="374">
        <v>98.32</v>
      </c>
      <c r="Q95" s="374">
        <v>100</v>
      </c>
      <c r="R95" s="368">
        <v>22</v>
      </c>
      <c r="S95" s="375">
        <v>121</v>
      </c>
      <c r="T95" s="376">
        <v>97.73</v>
      </c>
      <c r="U95" s="376">
        <v>99.173000000000002</v>
      </c>
      <c r="V95" s="368">
        <v>78</v>
      </c>
      <c r="W95" s="392">
        <f t="shared" si="2"/>
        <v>189</v>
      </c>
      <c r="Y95" s="57"/>
      <c r="Z95" s="57"/>
      <c r="AB95" s="57"/>
    </row>
    <row r="96" spans="1:28" ht="15" customHeight="1" x14ac:dyDescent="0.25">
      <c r="A96" s="604">
        <v>5</v>
      </c>
      <c r="B96" s="629" t="s">
        <v>49</v>
      </c>
      <c r="C96" s="622">
        <v>162</v>
      </c>
      <c r="D96" s="588">
        <v>96.3</v>
      </c>
      <c r="E96" s="589">
        <v>100</v>
      </c>
      <c r="F96" s="623">
        <v>1</v>
      </c>
      <c r="G96" s="370">
        <v>157</v>
      </c>
      <c r="H96" s="391">
        <v>96.86</v>
      </c>
      <c r="I96" s="371">
        <v>98.725999999999999</v>
      </c>
      <c r="J96" s="372">
        <v>58</v>
      </c>
      <c r="K96" s="373">
        <v>105</v>
      </c>
      <c r="L96" s="374">
        <v>96.86</v>
      </c>
      <c r="M96" s="374">
        <v>99.047619047619051</v>
      </c>
      <c r="N96" s="368">
        <v>83</v>
      </c>
      <c r="O96" s="373">
        <v>142</v>
      </c>
      <c r="P96" s="374">
        <v>98.32</v>
      </c>
      <c r="Q96" s="374">
        <v>92.253</v>
      </c>
      <c r="R96" s="368">
        <v>110</v>
      </c>
      <c r="S96" s="375">
        <v>99</v>
      </c>
      <c r="T96" s="376">
        <v>97.73</v>
      </c>
      <c r="U96" s="376">
        <v>95.959000000000003</v>
      </c>
      <c r="V96" s="368">
        <v>95</v>
      </c>
      <c r="W96" s="392">
        <f t="shared" si="2"/>
        <v>347</v>
      </c>
      <c r="Y96" s="57"/>
      <c r="Z96" s="57"/>
      <c r="AB96" s="57"/>
    </row>
    <row r="97" spans="1:28" ht="15" customHeight="1" x14ac:dyDescent="0.25">
      <c r="A97" s="604">
        <v>6</v>
      </c>
      <c r="B97" s="629" t="s">
        <v>50</v>
      </c>
      <c r="C97" s="622">
        <v>72</v>
      </c>
      <c r="D97" s="588">
        <v>96.3</v>
      </c>
      <c r="E97" s="589">
        <v>94.444444444444443</v>
      </c>
      <c r="F97" s="623">
        <v>85</v>
      </c>
      <c r="G97" s="370">
        <v>71</v>
      </c>
      <c r="H97" s="391">
        <v>96.86</v>
      </c>
      <c r="I97" s="371">
        <v>81.690100000000001</v>
      </c>
      <c r="J97" s="372">
        <v>110</v>
      </c>
      <c r="K97" s="373">
        <v>71</v>
      </c>
      <c r="L97" s="374">
        <v>96.86</v>
      </c>
      <c r="M97" s="374">
        <v>98.591549295774655</v>
      </c>
      <c r="N97" s="368">
        <v>89</v>
      </c>
      <c r="O97" s="373">
        <v>60</v>
      </c>
      <c r="P97" s="374">
        <v>98.32</v>
      </c>
      <c r="Q97" s="374">
        <v>85</v>
      </c>
      <c r="R97" s="368">
        <v>115</v>
      </c>
      <c r="S97" s="375">
        <v>67</v>
      </c>
      <c r="T97" s="376">
        <v>97.73</v>
      </c>
      <c r="U97" s="376">
        <v>100</v>
      </c>
      <c r="V97" s="368">
        <v>41</v>
      </c>
      <c r="W97" s="392">
        <f t="shared" si="2"/>
        <v>440</v>
      </c>
      <c r="Y97" s="57"/>
      <c r="Z97" s="57"/>
      <c r="AB97" s="57"/>
    </row>
    <row r="98" spans="1:28" ht="15" customHeight="1" x14ac:dyDescent="0.25">
      <c r="A98" s="604">
        <v>7</v>
      </c>
      <c r="B98" s="629" t="s">
        <v>51</v>
      </c>
      <c r="C98" s="622">
        <v>150</v>
      </c>
      <c r="D98" s="588">
        <v>96.3</v>
      </c>
      <c r="E98" s="589">
        <v>95.333333333333343</v>
      </c>
      <c r="F98" s="623">
        <v>80</v>
      </c>
      <c r="G98" s="370">
        <v>152</v>
      </c>
      <c r="H98" s="391">
        <v>96.86</v>
      </c>
      <c r="I98" s="371">
        <v>100</v>
      </c>
      <c r="J98" s="372">
        <v>2</v>
      </c>
      <c r="K98" s="373">
        <v>143</v>
      </c>
      <c r="L98" s="374">
        <v>96.86</v>
      </c>
      <c r="M98" s="374">
        <v>98.6013986013986</v>
      </c>
      <c r="N98" s="368">
        <v>88</v>
      </c>
      <c r="O98" s="373">
        <v>148</v>
      </c>
      <c r="P98" s="374">
        <v>98.32</v>
      </c>
      <c r="Q98" s="374">
        <v>98.649000000000001</v>
      </c>
      <c r="R98" s="368">
        <v>77</v>
      </c>
      <c r="S98" s="375">
        <v>142</v>
      </c>
      <c r="T98" s="376">
        <v>97.73</v>
      </c>
      <c r="U98" s="376">
        <v>94.366</v>
      </c>
      <c r="V98" s="368">
        <v>98</v>
      </c>
      <c r="W98" s="392">
        <f t="shared" ref="W98:W132" si="3">V98+R98+N98+J98+F98</f>
        <v>345</v>
      </c>
      <c r="Y98" s="57"/>
      <c r="Z98" s="57"/>
      <c r="AB98" s="57"/>
    </row>
    <row r="99" spans="1:28" ht="15" customHeight="1" x14ac:dyDescent="0.25">
      <c r="A99" s="604">
        <v>8</v>
      </c>
      <c r="B99" s="629" t="s">
        <v>52</v>
      </c>
      <c r="C99" s="622">
        <v>55</v>
      </c>
      <c r="D99" s="588">
        <v>96.3</v>
      </c>
      <c r="E99" s="589">
        <v>98.181818181818173</v>
      </c>
      <c r="F99" s="623">
        <v>58</v>
      </c>
      <c r="G99" s="370">
        <v>53</v>
      </c>
      <c r="H99" s="391">
        <v>96.86</v>
      </c>
      <c r="I99" s="371">
        <v>100</v>
      </c>
      <c r="J99" s="372">
        <v>37</v>
      </c>
      <c r="K99" s="373">
        <v>43</v>
      </c>
      <c r="L99" s="374">
        <v>96.86</v>
      </c>
      <c r="M99" s="374">
        <v>100</v>
      </c>
      <c r="N99" s="368">
        <v>65</v>
      </c>
      <c r="O99" s="373">
        <v>47</v>
      </c>
      <c r="P99" s="374">
        <v>98.32</v>
      </c>
      <c r="Q99" s="374">
        <v>100</v>
      </c>
      <c r="R99" s="368">
        <v>60</v>
      </c>
      <c r="S99" s="375">
        <v>68</v>
      </c>
      <c r="T99" s="376">
        <v>97.73</v>
      </c>
      <c r="U99" s="376">
        <v>98.528999999999996</v>
      </c>
      <c r="V99" s="368">
        <v>84</v>
      </c>
      <c r="W99" s="392">
        <f t="shared" si="3"/>
        <v>304</v>
      </c>
      <c r="Y99" s="57"/>
      <c r="Z99" s="57"/>
      <c r="AB99" s="57"/>
    </row>
    <row r="100" spans="1:28" ht="15" customHeight="1" x14ac:dyDescent="0.25">
      <c r="A100" s="604">
        <v>9</v>
      </c>
      <c r="B100" s="629" t="s">
        <v>53</v>
      </c>
      <c r="C100" s="622">
        <v>24</v>
      </c>
      <c r="D100" s="588">
        <v>96.3</v>
      </c>
      <c r="E100" s="589">
        <v>95.833333333333329</v>
      </c>
      <c r="F100" s="623">
        <v>77</v>
      </c>
      <c r="G100" s="370">
        <v>26</v>
      </c>
      <c r="H100" s="391">
        <v>96.86</v>
      </c>
      <c r="I100" s="371">
        <v>69.230999999999995</v>
      </c>
      <c r="J100" s="372">
        <v>111</v>
      </c>
      <c r="K100" s="373">
        <v>25</v>
      </c>
      <c r="L100" s="374">
        <v>96.86</v>
      </c>
      <c r="M100" s="374">
        <v>88</v>
      </c>
      <c r="N100" s="368">
        <v>116</v>
      </c>
      <c r="O100" s="373">
        <v>24</v>
      </c>
      <c r="P100" s="374">
        <v>98.32</v>
      </c>
      <c r="Q100" s="374">
        <v>95.832999999999998</v>
      </c>
      <c r="R100" s="368">
        <v>96</v>
      </c>
      <c r="S100" s="375">
        <v>27</v>
      </c>
      <c r="T100" s="376">
        <v>97.73</v>
      </c>
      <c r="U100" s="376">
        <v>100</v>
      </c>
      <c r="V100" s="368">
        <v>68</v>
      </c>
      <c r="W100" s="392">
        <f t="shared" si="3"/>
        <v>468</v>
      </c>
      <c r="Y100" s="57"/>
      <c r="Z100" s="57"/>
      <c r="AB100" s="57"/>
    </row>
    <row r="101" spans="1:28" ht="15" customHeight="1" x14ac:dyDescent="0.25">
      <c r="A101" s="604">
        <v>10</v>
      </c>
      <c r="B101" s="629" t="s">
        <v>44</v>
      </c>
      <c r="C101" s="622">
        <v>102</v>
      </c>
      <c r="D101" s="588">
        <v>96.3</v>
      </c>
      <c r="E101" s="589">
        <v>88.235294117647058</v>
      </c>
      <c r="F101" s="623">
        <v>102</v>
      </c>
      <c r="G101" s="370">
        <v>76</v>
      </c>
      <c r="H101" s="391">
        <v>96.86</v>
      </c>
      <c r="I101" s="371">
        <v>84.21</v>
      </c>
      <c r="J101" s="372">
        <v>106</v>
      </c>
      <c r="K101" s="373">
        <v>72</v>
      </c>
      <c r="L101" s="374">
        <v>96.86</v>
      </c>
      <c r="M101" s="374">
        <v>100</v>
      </c>
      <c r="N101" s="368">
        <v>40</v>
      </c>
      <c r="O101" s="373">
        <v>70</v>
      </c>
      <c r="P101" s="374">
        <v>98.32</v>
      </c>
      <c r="Q101" s="374">
        <v>94.286000000000001</v>
      </c>
      <c r="R101" s="368">
        <v>101</v>
      </c>
      <c r="S101" s="375">
        <v>72</v>
      </c>
      <c r="T101" s="376">
        <v>97.73</v>
      </c>
      <c r="U101" s="376">
        <v>90.278000000000006</v>
      </c>
      <c r="V101" s="368">
        <v>110</v>
      </c>
      <c r="W101" s="392">
        <f t="shared" si="3"/>
        <v>459</v>
      </c>
      <c r="Y101" s="57"/>
      <c r="Z101" s="57"/>
      <c r="AB101" s="57"/>
    </row>
    <row r="102" spans="1:28" ht="15" customHeight="1" x14ac:dyDescent="0.25">
      <c r="A102" s="604">
        <v>11</v>
      </c>
      <c r="B102" s="629" t="s">
        <v>54</v>
      </c>
      <c r="C102" s="622">
        <v>73</v>
      </c>
      <c r="D102" s="588">
        <v>96.3</v>
      </c>
      <c r="E102" s="589">
        <v>87.671232876712338</v>
      </c>
      <c r="F102" s="623">
        <v>103</v>
      </c>
      <c r="G102" s="370">
        <v>55</v>
      </c>
      <c r="H102" s="391">
        <v>96.86</v>
      </c>
      <c r="I102" s="371">
        <v>67.272999999999996</v>
      </c>
      <c r="J102" s="372">
        <v>112</v>
      </c>
      <c r="K102" s="373">
        <v>53</v>
      </c>
      <c r="L102" s="374">
        <v>96.86</v>
      </c>
      <c r="M102" s="374">
        <v>92.452830188679258</v>
      </c>
      <c r="N102" s="368">
        <v>113</v>
      </c>
      <c r="O102" s="373">
        <v>47</v>
      </c>
      <c r="P102" s="374">
        <v>98.32</v>
      </c>
      <c r="Q102" s="374">
        <v>93.617000000000004</v>
      </c>
      <c r="R102" s="368">
        <v>105</v>
      </c>
      <c r="S102" s="375">
        <v>43</v>
      </c>
      <c r="T102" s="376">
        <v>97.73</v>
      </c>
      <c r="U102" s="376">
        <v>93.022999999999996</v>
      </c>
      <c r="V102" s="368">
        <v>104</v>
      </c>
      <c r="W102" s="392">
        <f t="shared" si="3"/>
        <v>537</v>
      </c>
      <c r="Y102" s="57"/>
      <c r="Z102" s="57"/>
      <c r="AB102" s="57"/>
    </row>
    <row r="103" spans="1:28" ht="15" customHeight="1" x14ac:dyDescent="0.25">
      <c r="A103" s="604">
        <v>12</v>
      </c>
      <c r="B103" s="629" t="s">
        <v>55</v>
      </c>
      <c r="C103" s="622">
        <v>95</v>
      </c>
      <c r="D103" s="588">
        <v>96.3</v>
      </c>
      <c r="E103" s="589">
        <v>86.31578947368422</v>
      </c>
      <c r="F103" s="623">
        <v>107</v>
      </c>
      <c r="G103" s="370">
        <v>101</v>
      </c>
      <c r="H103" s="391">
        <v>96.86</v>
      </c>
      <c r="I103" s="371">
        <v>99.01</v>
      </c>
      <c r="J103" s="372">
        <v>53</v>
      </c>
      <c r="K103" s="373">
        <v>82</v>
      </c>
      <c r="L103" s="374">
        <v>96.86</v>
      </c>
      <c r="M103" s="374">
        <v>100</v>
      </c>
      <c r="N103" s="368">
        <v>21</v>
      </c>
      <c r="O103" s="373">
        <v>70</v>
      </c>
      <c r="P103" s="374">
        <v>98.32</v>
      </c>
      <c r="Q103" s="374">
        <v>100</v>
      </c>
      <c r="R103" s="368">
        <v>43</v>
      </c>
      <c r="S103" s="375">
        <v>88</v>
      </c>
      <c r="T103" s="376">
        <v>97.73</v>
      </c>
      <c r="U103" s="376">
        <v>100</v>
      </c>
      <c r="V103" s="368">
        <v>21</v>
      </c>
      <c r="W103" s="392">
        <f t="shared" si="3"/>
        <v>245</v>
      </c>
      <c r="Y103" s="57"/>
      <c r="Z103" s="57"/>
      <c r="AB103" s="57"/>
    </row>
    <row r="104" spans="1:28" ht="15" customHeight="1" x14ac:dyDescent="0.25">
      <c r="A104" s="604">
        <v>13</v>
      </c>
      <c r="B104" s="629" t="s">
        <v>56</v>
      </c>
      <c r="C104" s="622">
        <v>90</v>
      </c>
      <c r="D104" s="588">
        <v>96.3</v>
      </c>
      <c r="E104" s="589">
        <v>91.111111111111114</v>
      </c>
      <c r="F104" s="623">
        <v>94</v>
      </c>
      <c r="G104" s="370">
        <v>73</v>
      </c>
      <c r="H104" s="391">
        <v>96.86</v>
      </c>
      <c r="I104" s="371">
        <v>95.89</v>
      </c>
      <c r="J104" s="372">
        <v>88</v>
      </c>
      <c r="K104" s="373">
        <v>76</v>
      </c>
      <c r="L104" s="374">
        <v>96.86</v>
      </c>
      <c r="M104" s="374">
        <v>94.73684210526315</v>
      </c>
      <c r="N104" s="368">
        <v>110</v>
      </c>
      <c r="O104" s="373">
        <v>81</v>
      </c>
      <c r="P104" s="374">
        <v>98.32</v>
      </c>
      <c r="Q104" s="374">
        <v>93.826999999999998</v>
      </c>
      <c r="R104" s="368">
        <v>103</v>
      </c>
      <c r="S104" s="375">
        <v>84</v>
      </c>
      <c r="T104" s="376">
        <v>97.73</v>
      </c>
      <c r="U104" s="376">
        <v>98.808999999999997</v>
      </c>
      <c r="V104" s="368">
        <v>82</v>
      </c>
      <c r="W104" s="587">
        <f t="shared" si="3"/>
        <v>477</v>
      </c>
      <c r="Y104" s="57"/>
      <c r="Z104" s="57"/>
      <c r="AB104" s="57"/>
    </row>
    <row r="105" spans="1:28" ht="15" customHeight="1" x14ac:dyDescent="0.25">
      <c r="A105" s="604">
        <v>14</v>
      </c>
      <c r="B105" s="629" t="s">
        <v>57</v>
      </c>
      <c r="C105" s="622">
        <v>89</v>
      </c>
      <c r="D105" s="588">
        <v>96.3</v>
      </c>
      <c r="E105" s="589">
        <v>98.876404494382029</v>
      </c>
      <c r="F105" s="623">
        <v>46</v>
      </c>
      <c r="G105" s="370">
        <v>60</v>
      </c>
      <c r="H105" s="391">
        <v>96.86</v>
      </c>
      <c r="I105" s="371">
        <v>96.667000000000002</v>
      </c>
      <c r="J105" s="372">
        <v>81</v>
      </c>
      <c r="K105" s="373">
        <v>73</v>
      </c>
      <c r="L105" s="374">
        <v>96.86</v>
      </c>
      <c r="M105" s="374">
        <v>100</v>
      </c>
      <c r="N105" s="368">
        <v>33</v>
      </c>
      <c r="O105" s="373">
        <v>80</v>
      </c>
      <c r="P105" s="374">
        <v>98.32</v>
      </c>
      <c r="Q105" s="374">
        <v>98.75</v>
      </c>
      <c r="R105" s="368">
        <v>75</v>
      </c>
      <c r="S105" s="375">
        <v>69</v>
      </c>
      <c r="T105" s="376">
        <v>97.73</v>
      </c>
      <c r="U105" s="376">
        <v>100</v>
      </c>
      <c r="V105" s="368">
        <v>38</v>
      </c>
      <c r="W105" s="606">
        <f t="shared" si="3"/>
        <v>273</v>
      </c>
      <c r="Y105" s="57"/>
      <c r="Z105" s="57"/>
      <c r="AB105" s="57"/>
    </row>
    <row r="106" spans="1:28" ht="15" customHeight="1" x14ac:dyDescent="0.25">
      <c r="A106" s="656">
        <v>15</v>
      </c>
      <c r="B106" s="629" t="s">
        <v>58</v>
      </c>
      <c r="C106" s="622">
        <v>57</v>
      </c>
      <c r="D106" s="588">
        <v>96.3</v>
      </c>
      <c r="E106" s="589">
        <v>89.473684210526315</v>
      </c>
      <c r="F106" s="623">
        <v>98</v>
      </c>
      <c r="G106" s="370">
        <v>67</v>
      </c>
      <c r="H106" s="391">
        <v>96.86</v>
      </c>
      <c r="I106" s="371">
        <v>98.507000000000005</v>
      </c>
      <c r="J106" s="372">
        <v>61</v>
      </c>
      <c r="K106" s="373">
        <v>58</v>
      </c>
      <c r="L106" s="374">
        <v>96.86</v>
      </c>
      <c r="M106" s="374">
        <v>98.275862068965523</v>
      </c>
      <c r="N106" s="368">
        <v>94</v>
      </c>
      <c r="O106" s="373">
        <v>71</v>
      </c>
      <c r="P106" s="374">
        <v>98.32</v>
      </c>
      <c r="Q106" s="374">
        <v>100</v>
      </c>
      <c r="R106" s="368">
        <v>39</v>
      </c>
      <c r="S106" s="375">
        <v>100</v>
      </c>
      <c r="T106" s="376">
        <v>97.73</v>
      </c>
      <c r="U106" s="376">
        <v>98</v>
      </c>
      <c r="V106" s="368">
        <v>88</v>
      </c>
      <c r="W106" s="392">
        <f t="shared" si="3"/>
        <v>380</v>
      </c>
      <c r="Y106" s="57"/>
      <c r="Z106" s="57"/>
      <c r="AB106" s="57"/>
    </row>
    <row r="107" spans="1:28" ht="15" customHeight="1" x14ac:dyDescent="0.25">
      <c r="A107" s="604">
        <v>16</v>
      </c>
      <c r="B107" s="629" t="s">
        <v>59</v>
      </c>
      <c r="C107" s="622">
        <v>87</v>
      </c>
      <c r="D107" s="588">
        <v>96.3</v>
      </c>
      <c r="E107" s="589">
        <v>100</v>
      </c>
      <c r="F107" s="623">
        <v>19</v>
      </c>
      <c r="G107" s="370">
        <v>83</v>
      </c>
      <c r="H107" s="391">
        <v>96.86</v>
      </c>
      <c r="I107" s="371">
        <v>100</v>
      </c>
      <c r="J107" s="372">
        <v>15</v>
      </c>
      <c r="K107" s="373">
        <v>73</v>
      </c>
      <c r="L107" s="374">
        <v>96.86</v>
      </c>
      <c r="M107" s="374">
        <v>100</v>
      </c>
      <c r="N107" s="368">
        <v>34</v>
      </c>
      <c r="O107" s="373">
        <v>99</v>
      </c>
      <c r="P107" s="374">
        <v>98.32</v>
      </c>
      <c r="Q107" s="374">
        <v>100</v>
      </c>
      <c r="R107" s="368">
        <v>17</v>
      </c>
      <c r="S107" s="375">
        <v>76</v>
      </c>
      <c r="T107" s="376">
        <v>97.73</v>
      </c>
      <c r="U107" s="376">
        <v>96.052000000000007</v>
      </c>
      <c r="V107" s="368">
        <v>94</v>
      </c>
      <c r="W107" s="392">
        <f t="shared" si="3"/>
        <v>179</v>
      </c>
      <c r="Y107" s="57"/>
      <c r="Z107" s="57"/>
      <c r="AB107" s="57"/>
    </row>
    <row r="108" spans="1:28" ht="15" customHeight="1" x14ac:dyDescent="0.25">
      <c r="A108" s="604">
        <v>17</v>
      </c>
      <c r="B108" s="629" t="s">
        <v>60</v>
      </c>
      <c r="C108" s="622">
        <v>74</v>
      </c>
      <c r="D108" s="588">
        <v>96.3</v>
      </c>
      <c r="E108" s="589">
        <v>98.648648648648646</v>
      </c>
      <c r="F108" s="623">
        <v>51</v>
      </c>
      <c r="G108" s="370">
        <v>71</v>
      </c>
      <c r="H108" s="391">
        <v>96.86</v>
      </c>
      <c r="I108" s="371">
        <v>88.731999999999999</v>
      </c>
      <c r="J108" s="372">
        <v>102</v>
      </c>
      <c r="K108" s="373">
        <v>45</v>
      </c>
      <c r="L108" s="374">
        <v>96.86</v>
      </c>
      <c r="M108" s="374">
        <v>95.555555555555557</v>
      </c>
      <c r="N108" s="368">
        <v>107</v>
      </c>
      <c r="O108" s="373">
        <v>56</v>
      </c>
      <c r="P108" s="374">
        <v>98.32</v>
      </c>
      <c r="Q108" s="374">
        <v>92.856999999999999</v>
      </c>
      <c r="R108" s="368">
        <v>107</v>
      </c>
      <c r="S108" s="375">
        <v>70</v>
      </c>
      <c r="T108" s="376">
        <v>97.73</v>
      </c>
      <c r="U108" s="376">
        <v>87.143000000000001</v>
      </c>
      <c r="V108" s="368">
        <v>113</v>
      </c>
      <c r="W108" s="392">
        <f t="shared" si="3"/>
        <v>480</v>
      </c>
      <c r="Y108" s="57"/>
      <c r="Z108" s="57"/>
      <c r="AB108" s="57"/>
    </row>
    <row r="109" spans="1:28" ht="15" customHeight="1" x14ac:dyDescent="0.25">
      <c r="A109" s="604">
        <v>18</v>
      </c>
      <c r="B109" s="629" t="s">
        <v>61</v>
      </c>
      <c r="C109" s="622">
        <v>67</v>
      </c>
      <c r="D109" s="588">
        <v>96.3</v>
      </c>
      <c r="E109" s="589">
        <v>86.567164179104481</v>
      </c>
      <c r="F109" s="623">
        <v>105</v>
      </c>
      <c r="G109" s="370">
        <v>81</v>
      </c>
      <c r="H109" s="391">
        <v>96.86</v>
      </c>
      <c r="I109" s="371">
        <v>91.358000000000004</v>
      </c>
      <c r="J109" s="372">
        <v>98</v>
      </c>
      <c r="K109" s="373">
        <v>71</v>
      </c>
      <c r="L109" s="374">
        <v>96.86</v>
      </c>
      <c r="M109" s="374">
        <v>98.591549295774655</v>
      </c>
      <c r="N109" s="368">
        <v>90</v>
      </c>
      <c r="O109" s="373">
        <v>61</v>
      </c>
      <c r="P109" s="374">
        <v>98.32</v>
      </c>
      <c r="Q109" s="374">
        <v>95.081999999999994</v>
      </c>
      <c r="R109" s="368">
        <v>99</v>
      </c>
      <c r="S109" s="375">
        <v>65</v>
      </c>
      <c r="T109" s="376">
        <v>97.73</v>
      </c>
      <c r="U109" s="376">
        <v>100</v>
      </c>
      <c r="V109" s="368">
        <v>43</v>
      </c>
      <c r="W109" s="392">
        <f t="shared" si="3"/>
        <v>435</v>
      </c>
      <c r="Y109" s="57"/>
      <c r="Z109" s="57"/>
      <c r="AB109" s="57"/>
    </row>
    <row r="110" spans="1:28" ht="15" customHeight="1" x14ac:dyDescent="0.25">
      <c r="A110" s="604">
        <v>19</v>
      </c>
      <c r="B110" s="629" t="s">
        <v>62</v>
      </c>
      <c r="C110" s="622">
        <v>139</v>
      </c>
      <c r="D110" s="588">
        <v>96.3</v>
      </c>
      <c r="E110" s="589">
        <v>98.561151079136692</v>
      </c>
      <c r="F110" s="623">
        <v>53</v>
      </c>
      <c r="G110" s="370">
        <v>93</v>
      </c>
      <c r="H110" s="391">
        <v>96.86</v>
      </c>
      <c r="I110" s="371">
        <v>100</v>
      </c>
      <c r="J110" s="372">
        <v>12</v>
      </c>
      <c r="K110" s="373">
        <v>127</v>
      </c>
      <c r="L110" s="374">
        <v>96.86</v>
      </c>
      <c r="M110" s="374">
        <v>98.425196850393689</v>
      </c>
      <c r="N110" s="368">
        <v>92</v>
      </c>
      <c r="O110" s="373">
        <v>79</v>
      </c>
      <c r="P110" s="374">
        <v>98.32</v>
      </c>
      <c r="Q110" s="374">
        <v>98.733999999999995</v>
      </c>
      <c r="R110" s="368">
        <v>76</v>
      </c>
      <c r="S110" s="375">
        <v>85</v>
      </c>
      <c r="T110" s="376">
        <v>97.73</v>
      </c>
      <c r="U110" s="376">
        <v>100</v>
      </c>
      <c r="V110" s="368">
        <v>22</v>
      </c>
      <c r="W110" s="392">
        <f t="shared" si="3"/>
        <v>255</v>
      </c>
      <c r="Y110" s="57"/>
      <c r="Z110" s="57"/>
      <c r="AB110" s="57"/>
    </row>
    <row r="111" spans="1:28" ht="15" customHeight="1" x14ac:dyDescent="0.25">
      <c r="A111" s="604">
        <v>20</v>
      </c>
      <c r="B111" s="629" t="s">
        <v>63</v>
      </c>
      <c r="C111" s="622">
        <v>99</v>
      </c>
      <c r="D111" s="588">
        <v>96.3</v>
      </c>
      <c r="E111" s="589">
        <v>96.969696969696969</v>
      </c>
      <c r="F111" s="623">
        <v>69</v>
      </c>
      <c r="G111" s="370">
        <v>88</v>
      </c>
      <c r="H111" s="391">
        <v>96.86</v>
      </c>
      <c r="I111" s="371">
        <v>98.864000000000004</v>
      </c>
      <c r="J111" s="372">
        <v>55</v>
      </c>
      <c r="K111" s="373">
        <v>79</v>
      </c>
      <c r="L111" s="374">
        <v>96.86</v>
      </c>
      <c r="M111" s="374">
        <v>100</v>
      </c>
      <c r="N111" s="368">
        <v>25</v>
      </c>
      <c r="O111" s="373">
        <v>92</v>
      </c>
      <c r="P111" s="374">
        <v>98.32</v>
      </c>
      <c r="Q111" s="374">
        <v>97.825999999999993</v>
      </c>
      <c r="R111" s="368">
        <v>82</v>
      </c>
      <c r="S111" s="375">
        <v>87</v>
      </c>
      <c r="T111" s="376">
        <v>97.73</v>
      </c>
      <c r="U111" s="376">
        <v>94.253</v>
      </c>
      <c r="V111" s="368">
        <v>100</v>
      </c>
      <c r="W111" s="392">
        <f t="shared" si="3"/>
        <v>331</v>
      </c>
      <c r="Y111" s="57"/>
      <c r="Z111" s="57"/>
      <c r="AB111" s="57"/>
    </row>
    <row r="112" spans="1:28" ht="15" customHeight="1" x14ac:dyDescent="0.25">
      <c r="A112" s="604">
        <v>21</v>
      </c>
      <c r="B112" s="629" t="s">
        <v>64</v>
      </c>
      <c r="C112" s="622">
        <v>99</v>
      </c>
      <c r="D112" s="588">
        <v>96.3</v>
      </c>
      <c r="E112" s="589">
        <v>100</v>
      </c>
      <c r="F112" s="623">
        <v>14</v>
      </c>
      <c r="G112" s="370">
        <v>90</v>
      </c>
      <c r="H112" s="391">
        <v>96.86</v>
      </c>
      <c r="I112" s="371">
        <v>97.778000000000006</v>
      </c>
      <c r="J112" s="372">
        <v>69</v>
      </c>
      <c r="K112" s="373">
        <v>73</v>
      </c>
      <c r="L112" s="374">
        <v>96.86</v>
      </c>
      <c r="M112" s="374">
        <v>100</v>
      </c>
      <c r="N112" s="368">
        <v>35</v>
      </c>
      <c r="O112" s="373">
        <v>97</v>
      </c>
      <c r="P112" s="374">
        <v>98.32</v>
      </c>
      <c r="Q112" s="374">
        <v>100</v>
      </c>
      <c r="R112" s="368">
        <v>19</v>
      </c>
      <c r="S112" s="375">
        <v>86</v>
      </c>
      <c r="T112" s="376">
        <v>97.73</v>
      </c>
      <c r="U112" s="376">
        <v>98.837000000000003</v>
      </c>
      <c r="V112" s="368">
        <v>81</v>
      </c>
      <c r="W112" s="392">
        <f t="shared" si="3"/>
        <v>218</v>
      </c>
      <c r="Y112" s="57"/>
      <c r="Z112" s="57"/>
      <c r="AB112" s="57"/>
    </row>
    <row r="113" spans="1:28" ht="15" customHeight="1" x14ac:dyDescent="0.25">
      <c r="A113" s="604">
        <v>22</v>
      </c>
      <c r="B113" s="629" t="s">
        <v>160</v>
      </c>
      <c r="C113" s="622">
        <v>232</v>
      </c>
      <c r="D113" s="588">
        <v>96.3</v>
      </c>
      <c r="E113" s="589">
        <v>93.534482758620697</v>
      </c>
      <c r="F113" s="623">
        <v>92</v>
      </c>
      <c r="G113" s="639">
        <v>201</v>
      </c>
      <c r="H113" s="640">
        <v>96.86</v>
      </c>
      <c r="I113" s="641">
        <v>98.01</v>
      </c>
      <c r="J113" s="642">
        <v>64</v>
      </c>
      <c r="K113" s="643">
        <v>239</v>
      </c>
      <c r="L113" s="644">
        <v>96.86</v>
      </c>
      <c r="M113" s="644">
        <v>99.163179916318001</v>
      </c>
      <c r="N113" s="645">
        <v>80</v>
      </c>
      <c r="O113" s="643">
        <v>186</v>
      </c>
      <c r="P113" s="644">
        <v>98.32</v>
      </c>
      <c r="Q113" s="644">
        <v>98.387</v>
      </c>
      <c r="R113" s="645">
        <v>80</v>
      </c>
      <c r="S113" s="646">
        <v>206</v>
      </c>
      <c r="T113" s="647">
        <v>97.73</v>
      </c>
      <c r="U113" s="647">
        <v>91.747</v>
      </c>
      <c r="V113" s="645">
        <v>107</v>
      </c>
      <c r="W113" s="587">
        <f t="shared" si="3"/>
        <v>423</v>
      </c>
      <c r="Y113" s="57"/>
      <c r="Z113" s="57"/>
      <c r="AB113" s="57"/>
    </row>
    <row r="114" spans="1:28" ht="15" customHeight="1" x14ac:dyDescent="0.25">
      <c r="A114" s="604">
        <v>23</v>
      </c>
      <c r="B114" s="629" t="s">
        <v>65</v>
      </c>
      <c r="C114" s="622">
        <v>249</v>
      </c>
      <c r="D114" s="588">
        <v>96.3</v>
      </c>
      <c r="E114" s="589">
        <v>99.196787148594382</v>
      </c>
      <c r="F114" s="623">
        <v>39</v>
      </c>
      <c r="G114" s="370">
        <v>213</v>
      </c>
      <c r="H114" s="391">
        <v>96.86</v>
      </c>
      <c r="I114" s="371">
        <v>99.53</v>
      </c>
      <c r="J114" s="372">
        <v>49</v>
      </c>
      <c r="K114" s="373">
        <v>185</v>
      </c>
      <c r="L114" s="374">
        <v>96.86</v>
      </c>
      <c r="M114" s="374">
        <v>100</v>
      </c>
      <c r="N114" s="368">
        <v>1</v>
      </c>
      <c r="O114" s="373">
        <v>150</v>
      </c>
      <c r="P114" s="374">
        <v>98.32</v>
      </c>
      <c r="Q114" s="374">
        <v>100</v>
      </c>
      <c r="R114" s="368">
        <v>5</v>
      </c>
      <c r="S114" s="375">
        <v>163</v>
      </c>
      <c r="T114" s="376">
        <v>97.73</v>
      </c>
      <c r="U114" s="376">
        <v>71.778999999999996</v>
      </c>
      <c r="V114" s="368">
        <v>116</v>
      </c>
      <c r="W114" s="392">
        <f t="shared" si="3"/>
        <v>210</v>
      </c>
      <c r="Y114" s="57"/>
      <c r="Z114" s="57"/>
      <c r="AB114" s="57"/>
    </row>
    <row r="115" spans="1:28" ht="15" customHeight="1" x14ac:dyDescent="0.25">
      <c r="A115" s="604">
        <v>24</v>
      </c>
      <c r="B115" s="629" t="s">
        <v>161</v>
      </c>
      <c r="C115" s="622">
        <v>155</v>
      </c>
      <c r="D115" s="588">
        <v>96.3</v>
      </c>
      <c r="E115" s="589">
        <v>97.41935483870968</v>
      </c>
      <c r="F115" s="623">
        <v>65</v>
      </c>
      <c r="G115" s="370">
        <v>121</v>
      </c>
      <c r="H115" s="391">
        <v>96.86</v>
      </c>
      <c r="I115" s="371">
        <v>96.694000000000003</v>
      </c>
      <c r="J115" s="372">
        <v>80</v>
      </c>
      <c r="K115" s="373">
        <v>122</v>
      </c>
      <c r="L115" s="374">
        <v>96.86</v>
      </c>
      <c r="M115" s="374">
        <v>100</v>
      </c>
      <c r="N115" s="368">
        <v>5</v>
      </c>
      <c r="O115" s="373">
        <v>123</v>
      </c>
      <c r="P115" s="374">
        <v>98.32</v>
      </c>
      <c r="Q115" s="374">
        <v>96.748000000000005</v>
      </c>
      <c r="R115" s="368">
        <v>93</v>
      </c>
      <c r="S115" s="375">
        <v>103</v>
      </c>
      <c r="T115" s="376">
        <v>97.73</v>
      </c>
      <c r="U115" s="376">
        <v>100</v>
      </c>
      <c r="V115" s="368">
        <v>8</v>
      </c>
      <c r="W115" s="392">
        <f t="shared" si="3"/>
        <v>251</v>
      </c>
      <c r="Y115" s="57"/>
      <c r="Z115" s="57"/>
      <c r="AB115" s="57"/>
    </row>
    <row r="116" spans="1:28" ht="15" customHeight="1" x14ac:dyDescent="0.25">
      <c r="A116" s="604">
        <v>25</v>
      </c>
      <c r="B116" s="629" t="s">
        <v>66</v>
      </c>
      <c r="C116" s="622">
        <v>121</v>
      </c>
      <c r="D116" s="588">
        <v>96.3</v>
      </c>
      <c r="E116" s="589">
        <v>89.256198347107443</v>
      </c>
      <c r="F116" s="623">
        <v>100</v>
      </c>
      <c r="G116" s="370">
        <v>92</v>
      </c>
      <c r="H116" s="391">
        <v>96.86</v>
      </c>
      <c r="I116" s="371">
        <v>94.564999999999998</v>
      </c>
      <c r="J116" s="372">
        <v>90</v>
      </c>
      <c r="K116" s="373">
        <v>97</v>
      </c>
      <c r="L116" s="374">
        <v>96.86</v>
      </c>
      <c r="M116" s="374">
        <v>95.876288659793815</v>
      </c>
      <c r="N116" s="368">
        <v>105</v>
      </c>
      <c r="O116" s="373">
        <v>129</v>
      </c>
      <c r="P116" s="374">
        <v>98.32</v>
      </c>
      <c r="Q116" s="374">
        <v>96.899000000000001</v>
      </c>
      <c r="R116" s="368">
        <v>92</v>
      </c>
      <c r="S116" s="375">
        <v>103</v>
      </c>
      <c r="T116" s="376">
        <v>97.73</v>
      </c>
      <c r="U116" s="376">
        <v>95.146000000000001</v>
      </c>
      <c r="V116" s="368">
        <v>97</v>
      </c>
      <c r="W116" s="392">
        <f t="shared" si="3"/>
        <v>484</v>
      </c>
      <c r="Y116" s="57"/>
      <c r="Z116" s="57"/>
      <c r="AB116" s="57"/>
    </row>
    <row r="117" spans="1:28" ht="15" customHeight="1" x14ac:dyDescent="0.25">
      <c r="A117" s="604">
        <v>26</v>
      </c>
      <c r="B117" s="629" t="s">
        <v>162</v>
      </c>
      <c r="C117" s="622">
        <v>247</v>
      </c>
      <c r="D117" s="588">
        <v>96.3</v>
      </c>
      <c r="E117" s="589">
        <v>99.595141700404866</v>
      </c>
      <c r="F117" s="623">
        <v>37</v>
      </c>
      <c r="G117" s="370">
        <v>216</v>
      </c>
      <c r="H117" s="391">
        <v>96.86</v>
      </c>
      <c r="I117" s="371">
        <v>99.073999999999998</v>
      </c>
      <c r="J117" s="372">
        <v>51</v>
      </c>
      <c r="K117" s="373">
        <v>238</v>
      </c>
      <c r="L117" s="374">
        <v>96.86</v>
      </c>
      <c r="M117" s="374">
        <v>99.579831932773118</v>
      </c>
      <c r="N117" s="368">
        <v>77</v>
      </c>
      <c r="O117" s="373">
        <v>208</v>
      </c>
      <c r="P117" s="374">
        <v>98.32</v>
      </c>
      <c r="Q117" s="374">
        <v>99.037999999999997</v>
      </c>
      <c r="R117" s="368">
        <v>74</v>
      </c>
      <c r="S117" s="375">
        <v>192</v>
      </c>
      <c r="T117" s="376">
        <v>97.73</v>
      </c>
      <c r="U117" s="376">
        <v>96.354200000000006</v>
      </c>
      <c r="V117" s="368">
        <v>93</v>
      </c>
      <c r="W117" s="392">
        <f t="shared" si="3"/>
        <v>332</v>
      </c>
      <c r="Y117" s="57"/>
      <c r="Z117" s="57"/>
      <c r="AB117" s="57"/>
    </row>
    <row r="118" spans="1:28" ht="15" customHeight="1" x14ac:dyDescent="0.25">
      <c r="A118" s="604">
        <v>27</v>
      </c>
      <c r="B118" s="629" t="s">
        <v>163</v>
      </c>
      <c r="C118" s="622">
        <v>226</v>
      </c>
      <c r="D118" s="588">
        <v>96.3</v>
      </c>
      <c r="E118" s="589">
        <v>97.787610619469021</v>
      </c>
      <c r="F118" s="623">
        <v>61</v>
      </c>
      <c r="G118" s="370">
        <v>205</v>
      </c>
      <c r="H118" s="391">
        <v>96.86</v>
      </c>
      <c r="I118" s="371">
        <v>97.072999999999993</v>
      </c>
      <c r="J118" s="372">
        <v>76</v>
      </c>
      <c r="K118" s="373">
        <v>230</v>
      </c>
      <c r="L118" s="374">
        <v>96.86</v>
      </c>
      <c r="M118" s="374">
        <v>99.565217391304344</v>
      </c>
      <c r="N118" s="368">
        <v>78</v>
      </c>
      <c r="O118" s="373">
        <v>208</v>
      </c>
      <c r="P118" s="374">
        <v>98.32</v>
      </c>
      <c r="Q118" s="374">
        <v>97.596000000000004</v>
      </c>
      <c r="R118" s="368">
        <v>86</v>
      </c>
      <c r="S118" s="375">
        <v>238</v>
      </c>
      <c r="T118" s="376">
        <v>97.73</v>
      </c>
      <c r="U118" s="376">
        <v>99.16</v>
      </c>
      <c r="V118" s="368">
        <v>79</v>
      </c>
      <c r="W118" s="392">
        <f t="shared" si="3"/>
        <v>380</v>
      </c>
      <c r="Y118" s="57"/>
      <c r="Z118" s="57"/>
      <c r="AB118" s="57"/>
    </row>
    <row r="119" spans="1:28" ht="15" customHeight="1" x14ac:dyDescent="0.25">
      <c r="A119" s="604">
        <v>28</v>
      </c>
      <c r="B119" s="629" t="s">
        <v>67</v>
      </c>
      <c r="C119" s="622">
        <v>167</v>
      </c>
      <c r="D119" s="588">
        <v>96.3</v>
      </c>
      <c r="E119" s="589">
        <v>97.005988023952099</v>
      </c>
      <c r="F119" s="626">
        <v>68</v>
      </c>
      <c r="G119" s="370">
        <v>217</v>
      </c>
      <c r="H119" s="391">
        <v>96.86</v>
      </c>
      <c r="I119" s="371">
        <v>99.539000000000001</v>
      </c>
      <c r="J119" s="660">
        <v>48</v>
      </c>
      <c r="K119" s="373">
        <v>221</v>
      </c>
      <c r="L119" s="374">
        <v>96.86</v>
      </c>
      <c r="M119" s="374">
        <v>99.095022624434392</v>
      </c>
      <c r="N119" s="368">
        <v>81</v>
      </c>
      <c r="O119" s="373">
        <v>246</v>
      </c>
      <c r="P119" s="374">
        <v>98.32</v>
      </c>
      <c r="Q119" s="374">
        <v>99.186999999999998</v>
      </c>
      <c r="R119" s="368">
        <v>73</v>
      </c>
      <c r="S119" s="648"/>
      <c r="T119" s="650">
        <v>97.73</v>
      </c>
      <c r="U119" s="650"/>
      <c r="V119" s="368">
        <v>117</v>
      </c>
      <c r="W119" s="392">
        <f t="shared" si="3"/>
        <v>387</v>
      </c>
      <c r="Y119" s="57"/>
      <c r="Z119" s="57"/>
      <c r="AB119" s="57"/>
    </row>
    <row r="120" spans="1:28" ht="15" customHeight="1" x14ac:dyDescent="0.25">
      <c r="A120" s="604">
        <v>29</v>
      </c>
      <c r="B120" s="629" t="s">
        <v>159</v>
      </c>
      <c r="C120" s="622">
        <v>236</v>
      </c>
      <c r="D120" s="588">
        <v>96.3</v>
      </c>
      <c r="E120" s="589">
        <v>97.457627118644069</v>
      </c>
      <c r="F120" s="623">
        <v>64</v>
      </c>
      <c r="G120" s="370">
        <v>230</v>
      </c>
      <c r="H120" s="391">
        <v>96.86</v>
      </c>
      <c r="I120" s="371">
        <v>99.13</v>
      </c>
      <c r="J120" s="372">
        <v>50</v>
      </c>
      <c r="K120" s="373">
        <v>207</v>
      </c>
      <c r="L120" s="374">
        <v>96.86</v>
      </c>
      <c r="M120" s="374">
        <v>99.516908212560381</v>
      </c>
      <c r="N120" s="368">
        <v>79</v>
      </c>
      <c r="O120" s="373">
        <v>120</v>
      </c>
      <c r="P120" s="374">
        <v>98.32</v>
      </c>
      <c r="Q120" s="374">
        <v>100</v>
      </c>
      <c r="R120" s="368">
        <v>7</v>
      </c>
      <c r="S120" s="375">
        <v>103</v>
      </c>
      <c r="T120" s="376">
        <v>97.73</v>
      </c>
      <c r="U120" s="376">
        <v>100</v>
      </c>
      <c r="V120" s="368">
        <v>9</v>
      </c>
      <c r="W120" s="392">
        <f t="shared" si="3"/>
        <v>209</v>
      </c>
      <c r="Y120" s="57"/>
      <c r="Z120" s="57"/>
      <c r="AB120" s="57"/>
    </row>
    <row r="121" spans="1:28" ht="15" customHeight="1" thickBot="1" x14ac:dyDescent="0.3">
      <c r="A121" s="612">
        <v>30</v>
      </c>
      <c r="B121" s="629" t="s">
        <v>177</v>
      </c>
      <c r="C121" s="622">
        <v>101</v>
      </c>
      <c r="D121" s="588">
        <v>96.3</v>
      </c>
      <c r="E121" s="589">
        <v>100</v>
      </c>
      <c r="F121" s="623">
        <v>13</v>
      </c>
      <c r="G121" s="370"/>
      <c r="H121" s="391">
        <v>96.86</v>
      </c>
      <c r="I121" s="371"/>
      <c r="J121" s="372">
        <v>115</v>
      </c>
      <c r="K121" s="373"/>
      <c r="L121" s="374">
        <v>96.86</v>
      </c>
      <c r="M121" s="374"/>
      <c r="N121" s="368">
        <v>118</v>
      </c>
      <c r="O121" s="373"/>
      <c r="P121" s="374">
        <v>98.32</v>
      </c>
      <c r="Q121" s="374"/>
      <c r="R121" s="368">
        <v>118</v>
      </c>
      <c r="S121" s="375"/>
      <c r="T121" s="376">
        <v>97.73</v>
      </c>
      <c r="U121" s="376"/>
      <c r="V121" s="368">
        <v>117</v>
      </c>
      <c r="W121" s="392">
        <f t="shared" si="3"/>
        <v>481</v>
      </c>
      <c r="Y121" s="57"/>
      <c r="Z121" s="57"/>
      <c r="AB121" s="57"/>
    </row>
    <row r="122" spans="1:28" ht="15" customHeight="1" thickBot="1" x14ac:dyDescent="0.3">
      <c r="A122" s="160"/>
      <c r="B122" s="161" t="s">
        <v>149</v>
      </c>
      <c r="C122" s="194">
        <f>SUM(C123:C132)</f>
        <v>904</v>
      </c>
      <c r="D122" s="169">
        <v>96.3</v>
      </c>
      <c r="E122" s="378">
        <f>AVERAGE(E123:E132)</f>
        <v>95.522192028985501</v>
      </c>
      <c r="F122" s="195"/>
      <c r="G122" s="194">
        <f>SUM(G123:G132)</f>
        <v>679</v>
      </c>
      <c r="H122" s="186">
        <v>96.86</v>
      </c>
      <c r="I122" s="378">
        <f>AVERAGE(I123:I132)</f>
        <v>92.645200000000003</v>
      </c>
      <c r="J122" s="195"/>
      <c r="K122" s="162">
        <f>SUM(K123:K132)</f>
        <v>677</v>
      </c>
      <c r="L122" s="163">
        <v>96.86</v>
      </c>
      <c r="M122" s="175">
        <f>AVERAGE(M123:M132)</f>
        <v>99.830508474576277</v>
      </c>
      <c r="N122" s="170"/>
      <c r="O122" s="162">
        <f>SUM(O123:O132)</f>
        <v>661</v>
      </c>
      <c r="P122" s="166">
        <v>98.32</v>
      </c>
      <c r="Q122" s="177">
        <f>AVERAGE(Q123:Q132)</f>
        <v>98.868599999999986</v>
      </c>
      <c r="R122" s="170"/>
      <c r="S122" s="167">
        <f>SUM(S123:S132)</f>
        <v>626</v>
      </c>
      <c r="T122" s="168">
        <v>97.73</v>
      </c>
      <c r="U122" s="169">
        <f>AVERAGE(U123:U132)</f>
        <v>99.801555555555552</v>
      </c>
      <c r="V122" s="170"/>
      <c r="W122" s="171"/>
      <c r="Y122" s="57"/>
      <c r="Z122" s="57"/>
      <c r="AB122" s="57"/>
    </row>
    <row r="123" spans="1:28" ht="15" customHeight="1" x14ac:dyDescent="0.25">
      <c r="A123" s="602">
        <v>1</v>
      </c>
      <c r="B123" s="673" t="s">
        <v>68</v>
      </c>
      <c r="C123" s="675">
        <v>107</v>
      </c>
      <c r="D123" s="633">
        <v>96.3</v>
      </c>
      <c r="E123" s="661">
        <v>100</v>
      </c>
      <c r="F123" s="634">
        <v>8</v>
      </c>
      <c r="G123" s="395">
        <v>82</v>
      </c>
      <c r="H123" s="396">
        <v>96.86</v>
      </c>
      <c r="I123" s="397">
        <v>100</v>
      </c>
      <c r="J123" s="398">
        <v>16</v>
      </c>
      <c r="K123" s="399">
        <v>92</v>
      </c>
      <c r="L123" s="402">
        <v>96.86</v>
      </c>
      <c r="M123" s="402">
        <v>100</v>
      </c>
      <c r="N123" s="401">
        <v>18</v>
      </c>
      <c r="O123" s="399">
        <v>92</v>
      </c>
      <c r="P123" s="402">
        <v>98.32</v>
      </c>
      <c r="Q123" s="402">
        <v>100</v>
      </c>
      <c r="R123" s="401">
        <v>25</v>
      </c>
      <c r="S123" s="403">
        <v>101</v>
      </c>
      <c r="T123" s="404">
        <v>97.73</v>
      </c>
      <c r="U123" s="404">
        <v>100</v>
      </c>
      <c r="V123" s="401">
        <v>11</v>
      </c>
      <c r="W123" s="405">
        <f t="shared" si="3"/>
        <v>78</v>
      </c>
      <c r="Y123" s="57"/>
      <c r="Z123" s="57"/>
      <c r="AB123" s="57"/>
    </row>
    <row r="124" spans="1:28" ht="15" customHeight="1" x14ac:dyDescent="0.25">
      <c r="A124" s="662">
        <v>2</v>
      </c>
      <c r="B124" s="629" t="s">
        <v>154</v>
      </c>
      <c r="C124" s="615"/>
      <c r="D124" s="588">
        <v>96.3</v>
      </c>
      <c r="E124" s="590"/>
      <c r="F124" s="623">
        <v>115</v>
      </c>
      <c r="G124" s="370">
        <v>48</v>
      </c>
      <c r="H124" s="391">
        <v>96.86</v>
      </c>
      <c r="I124" s="371">
        <v>97.917000000000002</v>
      </c>
      <c r="J124" s="372">
        <v>67</v>
      </c>
      <c r="K124" s="373">
        <v>28</v>
      </c>
      <c r="L124" s="374">
        <v>96.86</v>
      </c>
      <c r="M124" s="374">
        <v>100</v>
      </c>
      <c r="N124" s="368">
        <v>72</v>
      </c>
      <c r="O124" s="373">
        <v>19</v>
      </c>
      <c r="P124" s="374">
        <v>98.32</v>
      </c>
      <c r="Q124" s="374">
        <v>100</v>
      </c>
      <c r="R124" s="368">
        <v>70</v>
      </c>
      <c r="S124" s="375">
        <v>20</v>
      </c>
      <c r="T124" s="376">
        <v>97.73</v>
      </c>
      <c r="U124" s="376">
        <v>100</v>
      </c>
      <c r="V124" s="368">
        <v>72</v>
      </c>
      <c r="W124" s="392">
        <f t="shared" si="3"/>
        <v>396</v>
      </c>
      <c r="Y124" s="57"/>
      <c r="Z124" s="57"/>
      <c r="AB124" s="57"/>
    </row>
    <row r="125" spans="1:28" ht="15" customHeight="1" x14ac:dyDescent="0.25">
      <c r="A125" s="607">
        <v>3</v>
      </c>
      <c r="B125" s="629" t="s">
        <v>70</v>
      </c>
      <c r="C125" s="622">
        <v>80</v>
      </c>
      <c r="D125" s="588">
        <v>96.3</v>
      </c>
      <c r="E125" s="589">
        <v>100</v>
      </c>
      <c r="F125" s="623">
        <v>21</v>
      </c>
      <c r="G125" s="370">
        <v>68</v>
      </c>
      <c r="H125" s="391">
        <v>96.86</v>
      </c>
      <c r="I125" s="371">
        <v>100</v>
      </c>
      <c r="J125" s="372">
        <v>30</v>
      </c>
      <c r="K125" s="373">
        <v>77</v>
      </c>
      <c r="L125" s="374">
        <v>96.86</v>
      </c>
      <c r="M125" s="374">
        <v>100</v>
      </c>
      <c r="N125" s="368">
        <v>27</v>
      </c>
      <c r="O125" s="373">
        <v>102</v>
      </c>
      <c r="P125" s="374">
        <v>98.32</v>
      </c>
      <c r="Q125" s="374">
        <v>100</v>
      </c>
      <c r="R125" s="368">
        <v>13</v>
      </c>
      <c r="S125" s="375">
        <v>103</v>
      </c>
      <c r="T125" s="376">
        <v>97.73</v>
      </c>
      <c r="U125" s="376">
        <v>100</v>
      </c>
      <c r="V125" s="368">
        <v>10</v>
      </c>
      <c r="W125" s="392">
        <f t="shared" si="3"/>
        <v>101</v>
      </c>
      <c r="Y125" s="57"/>
      <c r="Z125" s="57"/>
      <c r="AB125" s="57"/>
    </row>
    <row r="126" spans="1:28" ht="15" customHeight="1" x14ac:dyDescent="0.25">
      <c r="A126" s="607">
        <v>4</v>
      </c>
      <c r="B126" s="629" t="s">
        <v>69</v>
      </c>
      <c r="C126" s="622">
        <v>50</v>
      </c>
      <c r="D126" s="588">
        <v>96.3</v>
      </c>
      <c r="E126" s="589">
        <v>100</v>
      </c>
      <c r="F126" s="623">
        <v>33</v>
      </c>
      <c r="G126" s="370">
        <v>44</v>
      </c>
      <c r="H126" s="391">
        <v>96.86</v>
      </c>
      <c r="I126" s="371">
        <v>100</v>
      </c>
      <c r="J126" s="372">
        <v>44</v>
      </c>
      <c r="K126" s="373">
        <v>66</v>
      </c>
      <c r="L126" s="374">
        <v>96.86</v>
      </c>
      <c r="M126" s="374">
        <v>100</v>
      </c>
      <c r="N126" s="368">
        <v>45</v>
      </c>
      <c r="O126" s="373">
        <v>44</v>
      </c>
      <c r="P126" s="374">
        <v>98.32</v>
      </c>
      <c r="Q126" s="374">
        <v>100</v>
      </c>
      <c r="R126" s="368">
        <v>63</v>
      </c>
      <c r="S126" s="375">
        <v>58</v>
      </c>
      <c r="T126" s="376">
        <v>97.73</v>
      </c>
      <c r="U126" s="376">
        <v>100</v>
      </c>
      <c r="V126" s="368">
        <v>48</v>
      </c>
      <c r="W126" s="392">
        <f t="shared" si="3"/>
        <v>233</v>
      </c>
      <c r="Y126" s="57"/>
      <c r="Z126" s="57"/>
      <c r="AB126" s="57"/>
    </row>
    <row r="127" spans="1:28" ht="15" customHeight="1" x14ac:dyDescent="0.25">
      <c r="A127" s="607">
        <v>5</v>
      </c>
      <c r="B127" s="629" t="s">
        <v>85</v>
      </c>
      <c r="C127" s="622">
        <v>56</v>
      </c>
      <c r="D127" s="588">
        <v>96.3</v>
      </c>
      <c r="E127" s="589">
        <v>100</v>
      </c>
      <c r="F127" s="623">
        <v>30</v>
      </c>
      <c r="G127" s="370">
        <v>21</v>
      </c>
      <c r="H127" s="391">
        <v>96.86</v>
      </c>
      <c r="I127" s="371">
        <v>100</v>
      </c>
      <c r="J127" s="372">
        <v>47</v>
      </c>
      <c r="K127" s="373">
        <v>40</v>
      </c>
      <c r="L127" s="374">
        <v>96.86</v>
      </c>
      <c r="M127" s="374">
        <v>100</v>
      </c>
      <c r="N127" s="368">
        <v>66</v>
      </c>
      <c r="O127" s="373">
        <v>38</v>
      </c>
      <c r="P127" s="374">
        <v>98.32</v>
      </c>
      <c r="Q127" s="374">
        <v>100</v>
      </c>
      <c r="R127" s="368">
        <v>66</v>
      </c>
      <c r="S127" s="375">
        <v>55</v>
      </c>
      <c r="T127" s="376">
        <v>97.73</v>
      </c>
      <c r="U127" s="376">
        <v>100</v>
      </c>
      <c r="V127" s="368">
        <v>51</v>
      </c>
      <c r="W127" s="606">
        <f t="shared" si="3"/>
        <v>260</v>
      </c>
      <c r="Y127" s="57"/>
      <c r="Z127" s="57"/>
      <c r="AB127" s="57"/>
    </row>
    <row r="128" spans="1:28" ht="15" customHeight="1" x14ac:dyDescent="0.25">
      <c r="A128" s="607">
        <v>6</v>
      </c>
      <c r="B128" s="629" t="s">
        <v>151</v>
      </c>
      <c r="C128" s="622">
        <v>94</v>
      </c>
      <c r="D128" s="588">
        <v>96.3</v>
      </c>
      <c r="E128" s="589">
        <v>100</v>
      </c>
      <c r="F128" s="623">
        <v>15</v>
      </c>
      <c r="G128" s="370">
        <v>81</v>
      </c>
      <c r="H128" s="391">
        <v>96.86</v>
      </c>
      <c r="I128" s="371">
        <v>100</v>
      </c>
      <c r="J128" s="372">
        <v>18</v>
      </c>
      <c r="K128" s="373">
        <v>76</v>
      </c>
      <c r="L128" s="374">
        <v>96.86</v>
      </c>
      <c r="M128" s="374">
        <v>100</v>
      </c>
      <c r="N128" s="368">
        <v>29</v>
      </c>
      <c r="O128" s="373">
        <v>90</v>
      </c>
      <c r="P128" s="374">
        <v>98.32</v>
      </c>
      <c r="Q128" s="374">
        <v>100</v>
      </c>
      <c r="R128" s="368">
        <v>27</v>
      </c>
      <c r="S128" s="375">
        <v>101</v>
      </c>
      <c r="T128" s="376">
        <v>97.73</v>
      </c>
      <c r="U128" s="376">
        <v>100</v>
      </c>
      <c r="V128" s="368">
        <v>12</v>
      </c>
      <c r="W128" s="392">
        <f t="shared" si="3"/>
        <v>101</v>
      </c>
      <c r="Y128" s="57"/>
      <c r="Z128" s="57"/>
      <c r="AB128" s="57"/>
    </row>
    <row r="129" spans="1:28" ht="15" customHeight="1" x14ac:dyDescent="0.25">
      <c r="A129" s="607">
        <v>7</v>
      </c>
      <c r="B129" s="674" t="s">
        <v>152</v>
      </c>
      <c r="C129" s="676"/>
      <c r="D129" s="588">
        <v>96.3</v>
      </c>
      <c r="E129" s="663"/>
      <c r="F129" s="626">
        <v>115</v>
      </c>
      <c r="G129" s="370">
        <v>37</v>
      </c>
      <c r="H129" s="391">
        <v>96.86</v>
      </c>
      <c r="I129" s="371">
        <v>51.350999999999999</v>
      </c>
      <c r="J129" s="660">
        <v>114</v>
      </c>
      <c r="K129" s="373">
        <v>25</v>
      </c>
      <c r="L129" s="374">
        <v>96.86</v>
      </c>
      <c r="M129" s="374">
        <v>100</v>
      </c>
      <c r="N129" s="368">
        <v>73</v>
      </c>
      <c r="O129" s="373">
        <v>54</v>
      </c>
      <c r="P129" s="374">
        <v>98.32</v>
      </c>
      <c r="Q129" s="374">
        <v>92.591999999999999</v>
      </c>
      <c r="R129" s="368">
        <v>109</v>
      </c>
      <c r="S129" s="648"/>
      <c r="T129" s="650">
        <v>97.73</v>
      </c>
      <c r="U129" s="650"/>
      <c r="V129" s="368">
        <v>117</v>
      </c>
      <c r="W129" s="392">
        <f t="shared" si="3"/>
        <v>528</v>
      </c>
      <c r="Y129" s="57"/>
      <c r="Z129" s="57"/>
      <c r="AB129" s="57"/>
    </row>
    <row r="130" spans="1:28" ht="15" customHeight="1" x14ac:dyDescent="0.25">
      <c r="A130" s="607">
        <v>8</v>
      </c>
      <c r="B130" s="629" t="s">
        <v>71</v>
      </c>
      <c r="C130" s="622">
        <v>69</v>
      </c>
      <c r="D130" s="588">
        <v>96.3</v>
      </c>
      <c r="E130" s="589">
        <v>78.260869565217391</v>
      </c>
      <c r="F130" s="623">
        <v>110</v>
      </c>
      <c r="G130" s="370">
        <v>51</v>
      </c>
      <c r="H130" s="391">
        <v>96.86</v>
      </c>
      <c r="I130" s="371">
        <v>86.275000000000006</v>
      </c>
      <c r="J130" s="372">
        <v>103</v>
      </c>
      <c r="K130" s="373">
        <v>56</v>
      </c>
      <c r="L130" s="374">
        <v>96.86</v>
      </c>
      <c r="M130" s="374">
        <v>100</v>
      </c>
      <c r="N130" s="368">
        <v>53</v>
      </c>
      <c r="O130" s="373">
        <v>52</v>
      </c>
      <c r="P130" s="374">
        <v>98.32</v>
      </c>
      <c r="Q130" s="374">
        <v>100</v>
      </c>
      <c r="R130" s="368">
        <v>55</v>
      </c>
      <c r="S130" s="375">
        <v>79</v>
      </c>
      <c r="T130" s="376">
        <v>97.73</v>
      </c>
      <c r="U130" s="376">
        <v>100</v>
      </c>
      <c r="V130" s="368">
        <v>26</v>
      </c>
      <c r="W130" s="392">
        <f t="shared" si="3"/>
        <v>347</v>
      </c>
      <c r="Z130" s="57"/>
    </row>
    <row r="131" spans="1:28" ht="15" customHeight="1" x14ac:dyDescent="0.25">
      <c r="A131" s="604">
        <v>9</v>
      </c>
      <c r="B131" s="629" t="s">
        <v>72</v>
      </c>
      <c r="C131" s="622">
        <v>48</v>
      </c>
      <c r="D131" s="588">
        <v>96.3</v>
      </c>
      <c r="E131" s="589">
        <v>91.666666666666657</v>
      </c>
      <c r="F131" s="623">
        <v>93</v>
      </c>
      <c r="G131" s="370">
        <v>44</v>
      </c>
      <c r="H131" s="391">
        <v>96.86</v>
      </c>
      <c r="I131" s="371">
        <v>90.909000000000006</v>
      </c>
      <c r="J131" s="372">
        <v>99</v>
      </c>
      <c r="K131" s="373">
        <v>40</v>
      </c>
      <c r="L131" s="374">
        <v>96.86</v>
      </c>
      <c r="M131" s="374">
        <v>100</v>
      </c>
      <c r="N131" s="368">
        <v>67</v>
      </c>
      <c r="O131" s="373">
        <v>42</v>
      </c>
      <c r="P131" s="374">
        <v>98.32</v>
      </c>
      <c r="Q131" s="374">
        <v>100</v>
      </c>
      <c r="R131" s="368">
        <v>64</v>
      </c>
      <c r="S131" s="375">
        <v>53</v>
      </c>
      <c r="T131" s="376">
        <v>97.73</v>
      </c>
      <c r="U131" s="376">
        <v>100</v>
      </c>
      <c r="V131" s="368">
        <v>52</v>
      </c>
      <c r="W131" s="392">
        <f t="shared" si="3"/>
        <v>375</v>
      </c>
      <c r="Z131" s="57"/>
    </row>
    <row r="132" spans="1:28" ht="15" customHeight="1" thickBot="1" x14ac:dyDescent="0.3">
      <c r="A132" s="613">
        <v>10</v>
      </c>
      <c r="B132" s="464" t="s">
        <v>178</v>
      </c>
      <c r="C132" s="627">
        <v>400</v>
      </c>
      <c r="D132" s="597">
        <v>96.3</v>
      </c>
      <c r="E132" s="598">
        <v>94.25</v>
      </c>
      <c r="F132" s="635">
        <v>86</v>
      </c>
      <c r="G132" s="664">
        <v>203</v>
      </c>
      <c r="H132" s="665">
        <v>96.86</v>
      </c>
      <c r="I132" s="666">
        <v>100</v>
      </c>
      <c r="J132" s="667">
        <v>1</v>
      </c>
      <c r="K132" s="668">
        <v>177</v>
      </c>
      <c r="L132" s="669">
        <v>96.86</v>
      </c>
      <c r="M132" s="669">
        <v>98.305084745762713</v>
      </c>
      <c r="N132" s="670">
        <v>93</v>
      </c>
      <c r="O132" s="668">
        <v>128</v>
      </c>
      <c r="P132" s="669">
        <v>98.32</v>
      </c>
      <c r="Q132" s="669">
        <v>96.093999999999994</v>
      </c>
      <c r="R132" s="670">
        <v>95</v>
      </c>
      <c r="S132" s="671">
        <v>56</v>
      </c>
      <c r="T132" s="672">
        <v>97.73</v>
      </c>
      <c r="U132" s="672">
        <v>98.213999999999999</v>
      </c>
      <c r="V132" s="670">
        <v>86</v>
      </c>
      <c r="W132" s="609">
        <f t="shared" si="3"/>
        <v>361</v>
      </c>
      <c r="Z132" s="57"/>
    </row>
    <row r="133" spans="1:28" x14ac:dyDescent="0.25">
      <c r="A133" s="275" t="s">
        <v>164</v>
      </c>
      <c r="B133" s="125"/>
      <c r="C133" s="125"/>
      <c r="D133" s="125"/>
      <c r="E133" s="383">
        <f>$E$5</f>
        <v>95.428128225627873</v>
      </c>
      <c r="F133" s="125"/>
      <c r="G133" s="125"/>
      <c r="H133" s="125"/>
      <c r="I133" s="383">
        <f>$I$5</f>
        <v>95.785053508771909</v>
      </c>
      <c r="J133" s="384"/>
      <c r="K133" s="385"/>
      <c r="L133" s="386"/>
      <c r="M133" s="387">
        <f>$M$5</f>
        <v>98.732145937888376</v>
      </c>
      <c r="N133" s="387"/>
      <c r="O133" s="387"/>
      <c r="P133" s="387"/>
      <c r="Q133" s="387">
        <f>$Q$5</f>
        <v>98.002931623931616</v>
      </c>
      <c r="R133" s="387"/>
      <c r="S133" s="387"/>
      <c r="T133" s="387"/>
      <c r="U133" s="388">
        <f>$U$5</f>
        <v>98.006622063358563</v>
      </c>
      <c r="V133" s="40"/>
      <c r="W133" s="40"/>
    </row>
    <row r="134" spans="1:28" x14ac:dyDescent="0.25">
      <c r="A134" s="276" t="s">
        <v>165</v>
      </c>
      <c r="E134" s="583">
        <v>96.3</v>
      </c>
      <c r="I134" s="40">
        <v>96.86</v>
      </c>
      <c r="J134" s="40"/>
      <c r="K134" s="40"/>
      <c r="L134" s="367"/>
      <c r="M134" s="59">
        <v>96.86</v>
      </c>
      <c r="N134" s="59"/>
      <c r="P134" s="59"/>
      <c r="Q134" s="59">
        <v>98.32</v>
      </c>
      <c r="S134" s="59"/>
      <c r="T134" s="59"/>
      <c r="U134" s="59">
        <v>97.73</v>
      </c>
    </row>
  </sheetData>
  <mergeCells count="8">
    <mergeCell ref="W3:W4"/>
    <mergeCell ref="A3:A4"/>
    <mergeCell ref="B3:B4"/>
    <mergeCell ref="G3:J3"/>
    <mergeCell ref="K3:N3"/>
    <mergeCell ref="O3:R3"/>
    <mergeCell ref="S3:V3"/>
    <mergeCell ref="C3:F3"/>
  </mergeCells>
  <conditionalFormatting sqref="M91 M33 M73 M53 M17 M122">
    <cfRule type="containsBlanks" dxfId="130" priority="236">
      <formula>LEN(TRIM(M17))=0</formula>
    </cfRule>
    <cfRule type="cellIs" dxfId="129" priority="237" operator="lessThan">
      <formula>75</formula>
    </cfRule>
    <cfRule type="cellIs" dxfId="128" priority="238" operator="between">
      <formula>75</formula>
      <formula>90</formula>
    </cfRule>
    <cfRule type="cellIs" dxfId="127" priority="239" operator="between">
      <formula>90</formula>
      <formula>99</formula>
    </cfRule>
    <cfRule type="cellIs" dxfId="126" priority="240" operator="greaterThanOrEqual">
      <formula>99</formula>
    </cfRule>
  </conditionalFormatting>
  <conditionalFormatting sqref="Q91 Q33 Q73 Q53 Q17 Q122">
    <cfRule type="containsBlanks" dxfId="125" priority="226" stopIfTrue="1">
      <formula>LEN(TRIM(Q17))=0</formula>
    </cfRule>
    <cfRule type="cellIs" dxfId="124" priority="227" stopIfTrue="1" operator="lessThan">
      <formula>75</formula>
    </cfRule>
    <cfRule type="cellIs" dxfId="123" priority="228" stopIfTrue="1" operator="between">
      <formula>75</formula>
      <formula>90</formula>
    </cfRule>
    <cfRule type="cellIs" dxfId="122" priority="229" stopIfTrue="1" operator="between">
      <formula>90</formula>
      <formula>99</formula>
    </cfRule>
    <cfRule type="cellIs" dxfId="121" priority="230" stopIfTrue="1" operator="between">
      <formula>99</formula>
      <formula>100</formula>
    </cfRule>
  </conditionalFormatting>
  <conditionalFormatting sqref="E6">
    <cfRule type="containsBlanks" dxfId="120" priority="41" stopIfTrue="1">
      <formula>LEN(TRIM(E6))=0</formula>
    </cfRule>
    <cfRule type="cellIs" dxfId="119" priority="42" stopIfTrue="1" operator="lessThan">
      <formula>75</formula>
    </cfRule>
    <cfRule type="cellIs" dxfId="118" priority="43" stopIfTrue="1" operator="between">
      <formula>75</formula>
      <formula>89.99</formula>
    </cfRule>
    <cfRule type="cellIs" dxfId="117" priority="44" stopIfTrue="1" operator="between">
      <formula>90</formula>
      <formula>98.99</formula>
    </cfRule>
    <cfRule type="cellIs" dxfId="116" priority="45" stopIfTrue="1" operator="between">
      <formula>99</formula>
      <formula>100</formula>
    </cfRule>
  </conditionalFormatting>
  <conditionalFormatting sqref="E123:E132">
    <cfRule type="containsBlanks" dxfId="115" priority="36" stopIfTrue="1">
      <formula>LEN(TRIM(E123))=0</formula>
    </cfRule>
    <cfRule type="cellIs" dxfId="114" priority="37" stopIfTrue="1" operator="lessThan">
      <formula>75</formula>
    </cfRule>
    <cfRule type="cellIs" dxfId="113" priority="38" stopIfTrue="1" operator="between">
      <formula>75</formula>
      <formula>89.99</formula>
    </cfRule>
    <cfRule type="cellIs" dxfId="112" priority="39" stopIfTrue="1" operator="between">
      <formula>90</formula>
      <formula>98.99</formula>
    </cfRule>
    <cfRule type="cellIs" dxfId="111" priority="40" stopIfTrue="1" operator="between">
      <formula>99</formula>
      <formula>100</formula>
    </cfRule>
  </conditionalFormatting>
  <conditionalFormatting sqref="E8:E16">
    <cfRule type="containsBlanks" dxfId="110" priority="26" stopIfTrue="1">
      <formula>LEN(TRIM(E8))=0</formula>
    </cfRule>
    <cfRule type="cellIs" dxfId="109" priority="27" stopIfTrue="1" operator="lessThan">
      <formula>75</formula>
    </cfRule>
    <cfRule type="cellIs" dxfId="108" priority="28" stopIfTrue="1" operator="between">
      <formula>75</formula>
      <formula>89.99</formula>
    </cfRule>
    <cfRule type="cellIs" dxfId="107" priority="29" stopIfTrue="1" operator="between">
      <formula>90</formula>
      <formula>98.99</formula>
    </cfRule>
    <cfRule type="cellIs" dxfId="106" priority="30" stopIfTrue="1" operator="between">
      <formula>99</formula>
      <formula>100</formula>
    </cfRule>
  </conditionalFormatting>
  <conditionalFormatting sqref="E18:E32">
    <cfRule type="containsBlanks" dxfId="105" priority="21" stopIfTrue="1">
      <formula>LEN(TRIM(E18))=0</formula>
    </cfRule>
    <cfRule type="cellIs" dxfId="104" priority="22" stopIfTrue="1" operator="lessThan">
      <formula>75</formula>
    </cfRule>
    <cfRule type="cellIs" dxfId="103" priority="23" stopIfTrue="1" operator="between">
      <formula>75</formula>
      <formula>89.99</formula>
    </cfRule>
    <cfRule type="cellIs" dxfId="102" priority="24" stopIfTrue="1" operator="between">
      <formula>90</formula>
      <formula>98.99</formula>
    </cfRule>
    <cfRule type="cellIs" dxfId="101" priority="25" stopIfTrue="1" operator="between">
      <formula>99</formula>
      <formula>100</formula>
    </cfRule>
  </conditionalFormatting>
  <conditionalFormatting sqref="E34:E52">
    <cfRule type="containsBlanks" dxfId="100" priority="16" stopIfTrue="1">
      <formula>LEN(TRIM(E34))=0</formula>
    </cfRule>
    <cfRule type="cellIs" dxfId="99" priority="17" stopIfTrue="1" operator="lessThan">
      <formula>75</formula>
    </cfRule>
    <cfRule type="cellIs" dxfId="98" priority="18" stopIfTrue="1" operator="between">
      <formula>75</formula>
      <formula>89.99</formula>
    </cfRule>
    <cfRule type="cellIs" dxfId="97" priority="19" stopIfTrue="1" operator="between">
      <formula>90</formula>
      <formula>98.99</formula>
    </cfRule>
    <cfRule type="cellIs" dxfId="96" priority="20" stopIfTrue="1" operator="between">
      <formula>99</formula>
      <formula>100</formula>
    </cfRule>
  </conditionalFormatting>
  <conditionalFormatting sqref="E54:E72">
    <cfRule type="containsBlanks" dxfId="95" priority="11" stopIfTrue="1">
      <formula>LEN(TRIM(E54))=0</formula>
    </cfRule>
    <cfRule type="cellIs" dxfId="94" priority="12" stopIfTrue="1" operator="lessThan">
      <formula>75</formula>
    </cfRule>
    <cfRule type="cellIs" dxfId="93" priority="13" stopIfTrue="1" operator="between">
      <formula>75</formula>
      <formula>89.99</formula>
    </cfRule>
    <cfRule type="cellIs" dxfId="92" priority="14" stopIfTrue="1" operator="between">
      <formula>90</formula>
      <formula>98.99</formula>
    </cfRule>
    <cfRule type="cellIs" dxfId="91" priority="15" stopIfTrue="1" operator="between">
      <formula>99</formula>
      <formula>100</formula>
    </cfRule>
  </conditionalFormatting>
  <conditionalFormatting sqref="E74:E90">
    <cfRule type="containsBlanks" dxfId="90" priority="6" stopIfTrue="1">
      <formula>LEN(TRIM(E74))=0</formula>
    </cfRule>
    <cfRule type="cellIs" dxfId="89" priority="7" stopIfTrue="1" operator="lessThan">
      <formula>75</formula>
    </cfRule>
    <cfRule type="cellIs" dxfId="88" priority="8" stopIfTrue="1" operator="between">
      <formula>75</formula>
      <formula>89.99</formula>
    </cfRule>
    <cfRule type="cellIs" dxfId="87" priority="9" stopIfTrue="1" operator="between">
      <formula>90</formula>
      <formula>98.99</formula>
    </cfRule>
    <cfRule type="cellIs" dxfId="86" priority="10" stopIfTrue="1" operator="between">
      <formula>99</formula>
      <formula>100</formula>
    </cfRule>
  </conditionalFormatting>
  <conditionalFormatting sqref="E92:E121">
    <cfRule type="containsBlanks" dxfId="85" priority="1" stopIfTrue="1">
      <formula>LEN(TRIM(E92))=0</formula>
    </cfRule>
    <cfRule type="cellIs" dxfId="84" priority="2" stopIfTrue="1" operator="lessThan">
      <formula>75</formula>
    </cfRule>
    <cfRule type="cellIs" dxfId="83" priority="3" stopIfTrue="1" operator="between">
      <formula>75</formula>
      <formula>89.99</formula>
    </cfRule>
    <cfRule type="cellIs" dxfId="82" priority="4" stopIfTrue="1" operator="between">
      <formula>90</formula>
      <formula>98.99</formula>
    </cfRule>
    <cfRule type="cellIs" dxfId="81" priority="5" stopIfTrue="1" operator="between">
      <formula>99</formula>
      <formula>100</formula>
    </cfRule>
  </conditionalFormatting>
  <conditionalFormatting sqref="U5:U134 Q5:Q134 M5:M134 I5:I134 E5:E134">
    <cfRule type="containsBlanks" dxfId="80" priority="31" stopIfTrue="1">
      <formula>LEN(TRIM(E5))=0</formula>
    </cfRule>
    <cfRule type="cellIs" dxfId="79" priority="32" stopIfTrue="1" operator="lessThan">
      <formula>75</formula>
    </cfRule>
    <cfRule type="cellIs" dxfId="78" priority="33" stopIfTrue="1" operator="between">
      <formula>75</formula>
      <formula>89.99</formula>
    </cfRule>
    <cfRule type="cellIs" dxfId="77" priority="34" stopIfTrue="1" operator="between">
      <formula>90</formula>
      <formula>98.99</formula>
    </cfRule>
    <cfRule type="cellIs" dxfId="76" priority="35" stopIfTrue="1" operator="between">
      <formula>99</formula>
      <formula>100</formula>
    </cfRule>
  </conditionalFormatting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4"/>
  <sheetViews>
    <sheetView zoomScale="90" zoomScaleNormal="90" workbookViewId="0">
      <selection activeCell="Y7" sqref="Y7"/>
    </sheetView>
  </sheetViews>
  <sheetFormatPr defaultRowHeight="15" x14ac:dyDescent="0.25"/>
  <cols>
    <col min="1" max="1" width="5.7109375" style="6" customWidth="1"/>
    <col min="2" max="2" width="33" style="6" customWidth="1"/>
    <col min="3" max="3" width="7.85546875" style="6" customWidth="1"/>
    <col min="4" max="4" width="9.7109375" style="6" customWidth="1"/>
    <col min="5" max="7" width="7.85546875" style="6" customWidth="1"/>
    <col min="8" max="8" width="9.7109375" style="6" customWidth="1"/>
    <col min="9" max="9" width="7.7109375" style="6" customWidth="1"/>
    <col min="10" max="11" width="7.85546875" style="6" customWidth="1"/>
    <col min="12" max="12" width="9.7109375" style="6" customWidth="1"/>
    <col min="13" max="15" width="7.85546875" style="6" customWidth="1"/>
    <col min="16" max="16" width="9.7109375" style="6" customWidth="1"/>
    <col min="17" max="17" width="7.7109375" style="6" customWidth="1"/>
    <col min="18" max="19" width="7.85546875" style="6" customWidth="1"/>
    <col min="20" max="20" width="9.85546875" style="6" customWidth="1"/>
    <col min="21" max="21" width="7.7109375" style="6" customWidth="1"/>
    <col min="22" max="22" width="7.85546875" style="6" customWidth="1"/>
    <col min="23" max="23" width="8.7109375" style="6" customWidth="1"/>
    <col min="24" max="24" width="9.140625" style="6" customWidth="1"/>
    <col min="25" max="16384" width="9.140625" style="6"/>
  </cols>
  <sheetData>
    <row r="1" spans="1:28" ht="409.5" customHeight="1" x14ac:dyDescent="0.25"/>
    <row r="2" spans="1:28" ht="15" customHeight="1" thickBot="1" x14ac:dyDescent="0.3"/>
    <row r="3" spans="1:28" ht="18" customHeight="1" x14ac:dyDescent="0.25">
      <c r="A3" s="409" t="s">
        <v>0</v>
      </c>
      <c r="B3" s="411" t="s">
        <v>128</v>
      </c>
      <c r="C3" s="413">
        <v>2019</v>
      </c>
      <c r="D3" s="414"/>
      <c r="E3" s="414"/>
      <c r="F3" s="407"/>
      <c r="G3" s="413">
        <v>2018</v>
      </c>
      <c r="H3" s="414"/>
      <c r="I3" s="414"/>
      <c r="J3" s="407"/>
      <c r="K3" s="413">
        <v>2017</v>
      </c>
      <c r="L3" s="414"/>
      <c r="M3" s="414"/>
      <c r="N3" s="407"/>
      <c r="O3" s="415">
        <v>2016</v>
      </c>
      <c r="P3" s="416"/>
      <c r="Q3" s="416"/>
      <c r="R3" s="417"/>
      <c r="S3" s="415">
        <v>2015</v>
      </c>
      <c r="T3" s="416"/>
      <c r="U3" s="416"/>
      <c r="V3" s="417"/>
      <c r="W3" s="407" t="s">
        <v>130</v>
      </c>
    </row>
    <row r="4" spans="1:28" ht="51" customHeight="1" thickBot="1" x14ac:dyDescent="0.3">
      <c r="A4" s="410"/>
      <c r="B4" s="412"/>
      <c r="C4" s="580" t="s">
        <v>131</v>
      </c>
      <c r="D4" s="181" t="s">
        <v>141</v>
      </c>
      <c r="E4" s="581" t="s">
        <v>132</v>
      </c>
      <c r="F4" s="182" t="s">
        <v>118</v>
      </c>
      <c r="G4" s="180" t="s">
        <v>131</v>
      </c>
      <c r="H4" s="181" t="s">
        <v>141</v>
      </c>
      <c r="I4" s="60" t="s">
        <v>132</v>
      </c>
      <c r="J4" s="182" t="s">
        <v>118</v>
      </c>
      <c r="K4" s="180" t="s">
        <v>131</v>
      </c>
      <c r="L4" s="181" t="s">
        <v>141</v>
      </c>
      <c r="M4" s="60" t="s">
        <v>132</v>
      </c>
      <c r="N4" s="182" t="s">
        <v>118</v>
      </c>
      <c r="O4" s="180" t="s">
        <v>131</v>
      </c>
      <c r="P4" s="181" t="s">
        <v>141</v>
      </c>
      <c r="Q4" s="60" t="s">
        <v>132</v>
      </c>
      <c r="R4" s="182" t="s">
        <v>118</v>
      </c>
      <c r="S4" s="183" t="s">
        <v>131</v>
      </c>
      <c r="T4" s="181" t="s">
        <v>141</v>
      </c>
      <c r="U4" s="60" t="s">
        <v>132</v>
      </c>
      <c r="V4" s="182" t="s">
        <v>118</v>
      </c>
      <c r="W4" s="408"/>
    </row>
    <row r="5" spans="1:28" ht="15" customHeight="1" thickBot="1" x14ac:dyDescent="0.3">
      <c r="A5" s="149"/>
      <c r="B5" s="150" t="s">
        <v>142</v>
      </c>
      <c r="C5" s="190">
        <f>C6+C7+C17+C33+C53+C73+C91+C122</f>
        <v>11344</v>
      </c>
      <c r="D5" s="584">
        <f>AVERAGE(D6,D8:D16,D18:D32,D34:D52,D54:D72,D74:D90,D92:D121,D123:D132)</f>
        <v>95.428128225627887</v>
      </c>
      <c r="E5" s="379">
        <v>96.3</v>
      </c>
      <c r="F5" s="191"/>
      <c r="G5" s="190">
        <f>G6+G7+G17+G33+G53+G73+G91+G122</f>
        <v>9720</v>
      </c>
      <c r="H5" s="584">
        <f>AVERAGE(H6,H8:H16,H18:H32,H34:H52,H54:H72,H74:H90,H92:H121,H123:H132)</f>
        <v>95.785053508771881</v>
      </c>
      <c r="I5" s="379">
        <v>96.86</v>
      </c>
      <c r="J5" s="191"/>
      <c r="K5" s="151">
        <f>K6+K7+K17+K33+K53+K73+K91+K122</f>
        <v>9524</v>
      </c>
      <c r="L5" s="199">
        <f>AVERAGE(L6,L8:L16,L18:L32,L34:L52,L54:L72,L74:L90,L92:L121,L123:L132)</f>
        <v>98.73214593788839</v>
      </c>
      <c r="M5" s="380">
        <v>96.86</v>
      </c>
      <c r="N5" s="153"/>
      <c r="O5" s="151">
        <f>O6+O7+O17+O33+O53+O73+O91+O122</f>
        <v>9326</v>
      </c>
      <c r="P5" s="199">
        <f>AVERAGE(P6,P8:P16,P18:P32,P34:P52,P54:P72,P74:P90,P92:P121,P123:P132)</f>
        <v>98.002931623931602</v>
      </c>
      <c r="Q5" s="380">
        <v>98.32</v>
      </c>
      <c r="R5" s="153"/>
      <c r="S5" s="154">
        <f>S6+S7+S17+S33+S53+S73+S91+S122</f>
        <v>8986</v>
      </c>
      <c r="T5" s="199">
        <f>AVERAGE(T6,T8:T16,T18:T32,T34:T52,T54:T72,T74:T90,T92:T121,T123:T132)</f>
        <v>98.006622063358577</v>
      </c>
      <c r="U5" s="380">
        <v>97.73</v>
      </c>
      <c r="V5" s="153"/>
      <c r="W5" s="153"/>
      <c r="Y5" s="63"/>
      <c r="Z5" s="18" t="s">
        <v>120</v>
      </c>
    </row>
    <row r="6" spans="1:28" ht="15" customHeight="1" thickBot="1" x14ac:dyDescent="0.3">
      <c r="A6" s="179">
        <v>1</v>
      </c>
      <c r="B6" s="198" t="s">
        <v>100</v>
      </c>
      <c r="C6" s="622">
        <v>84</v>
      </c>
      <c r="D6" s="589">
        <v>94.047619047619051</v>
      </c>
      <c r="E6" s="588">
        <v>96.3</v>
      </c>
      <c r="F6" s="623">
        <v>89</v>
      </c>
      <c r="G6" s="622">
        <v>77</v>
      </c>
      <c r="H6" s="589">
        <v>97.402000000000001</v>
      </c>
      <c r="I6" s="595">
        <v>96.86</v>
      </c>
      <c r="J6" s="623">
        <v>72</v>
      </c>
      <c r="K6" s="620">
        <v>75</v>
      </c>
      <c r="L6" s="591">
        <v>100</v>
      </c>
      <c r="M6" s="591">
        <v>96.86</v>
      </c>
      <c r="N6" s="616">
        <v>30</v>
      </c>
      <c r="O6" s="620">
        <v>77</v>
      </c>
      <c r="P6" s="591">
        <v>100</v>
      </c>
      <c r="Q6" s="591">
        <v>98.32</v>
      </c>
      <c r="R6" s="616">
        <v>32</v>
      </c>
      <c r="S6" s="615">
        <v>80</v>
      </c>
      <c r="T6" s="593">
        <v>100</v>
      </c>
      <c r="U6" s="593">
        <v>97.73</v>
      </c>
      <c r="V6" s="616">
        <v>25</v>
      </c>
      <c r="W6" s="366">
        <f>V6+R6+N6+J6+F6</f>
        <v>248</v>
      </c>
      <c r="Y6" s="127"/>
      <c r="Z6" s="18" t="s">
        <v>129</v>
      </c>
    </row>
    <row r="7" spans="1:28" ht="15" customHeight="1" thickBot="1" x14ac:dyDescent="0.3">
      <c r="A7" s="148"/>
      <c r="B7" s="155" t="s">
        <v>143</v>
      </c>
      <c r="C7" s="192">
        <f>SUM(C8:C16)</f>
        <v>801</v>
      </c>
      <c r="D7" s="585">
        <f>AVERAGE(D8:D16)</f>
        <v>97.530660128610705</v>
      </c>
      <c r="E7" s="377">
        <v>96.3</v>
      </c>
      <c r="F7" s="193"/>
      <c r="G7" s="192">
        <f>SUM(G8:G16)</f>
        <v>723</v>
      </c>
      <c r="H7" s="585">
        <f>AVERAGE(H8:H16)</f>
        <v>98.536555555555566</v>
      </c>
      <c r="I7" s="377">
        <v>96.86</v>
      </c>
      <c r="J7" s="193"/>
      <c r="K7" s="156">
        <f>SUM(K8:K16)</f>
        <v>694</v>
      </c>
      <c r="L7" s="157">
        <f>AVERAGE(L8:L16)</f>
        <v>100</v>
      </c>
      <c r="M7" s="381">
        <v>96.86</v>
      </c>
      <c r="N7" s="158"/>
      <c r="O7" s="156">
        <f>SUM(O8:O16)</f>
        <v>722</v>
      </c>
      <c r="P7" s="200">
        <f>AVERAGE(P8:P16)</f>
        <v>99.138666666666666</v>
      </c>
      <c r="Q7" s="381">
        <v>98.32</v>
      </c>
      <c r="R7" s="158"/>
      <c r="S7" s="159">
        <f>SUM(S8:S16)</f>
        <v>651</v>
      </c>
      <c r="T7" s="200">
        <f>AVERAGE(T8:T16)</f>
        <v>99.903874999999999</v>
      </c>
      <c r="U7" s="381">
        <v>97.73</v>
      </c>
      <c r="V7" s="158"/>
      <c r="W7" s="158"/>
      <c r="Y7" s="463"/>
      <c r="Z7" s="18" t="s">
        <v>123</v>
      </c>
    </row>
    <row r="8" spans="1:28" ht="15" customHeight="1" x14ac:dyDescent="0.25">
      <c r="A8" s="602">
        <v>1</v>
      </c>
      <c r="B8" s="629" t="s">
        <v>5</v>
      </c>
      <c r="C8" s="622">
        <v>112</v>
      </c>
      <c r="D8" s="589">
        <v>100</v>
      </c>
      <c r="E8" s="588">
        <v>96.3</v>
      </c>
      <c r="F8" s="623">
        <v>5</v>
      </c>
      <c r="G8" s="622">
        <v>64</v>
      </c>
      <c r="H8" s="589">
        <v>100</v>
      </c>
      <c r="I8" s="590">
        <v>96.86</v>
      </c>
      <c r="J8" s="623">
        <v>33</v>
      </c>
      <c r="K8" s="620">
        <v>74</v>
      </c>
      <c r="L8" s="591">
        <v>100</v>
      </c>
      <c r="M8" s="591">
        <v>96.86</v>
      </c>
      <c r="N8" s="616">
        <v>31</v>
      </c>
      <c r="O8" s="620">
        <v>67</v>
      </c>
      <c r="P8" s="591">
        <v>100</v>
      </c>
      <c r="Q8" s="591">
        <v>98.32</v>
      </c>
      <c r="R8" s="616">
        <v>48</v>
      </c>
      <c r="S8" s="615"/>
      <c r="T8" s="590"/>
      <c r="U8" s="590">
        <v>97.73</v>
      </c>
      <c r="V8" s="616">
        <v>117</v>
      </c>
      <c r="W8" s="603">
        <f>V8+R8+N8+J8+F8</f>
        <v>234</v>
      </c>
      <c r="Y8" s="19"/>
      <c r="Z8" s="18" t="s">
        <v>121</v>
      </c>
      <c r="AB8" s="57"/>
    </row>
    <row r="9" spans="1:28" ht="15" customHeight="1" x14ac:dyDescent="0.25">
      <c r="A9" s="604">
        <v>2</v>
      </c>
      <c r="B9" s="629" t="s">
        <v>81</v>
      </c>
      <c r="C9" s="622">
        <v>50</v>
      </c>
      <c r="D9" s="589">
        <v>100</v>
      </c>
      <c r="E9" s="588">
        <v>96.3</v>
      </c>
      <c r="F9" s="623">
        <v>31</v>
      </c>
      <c r="G9" s="622">
        <v>46</v>
      </c>
      <c r="H9" s="589">
        <v>100</v>
      </c>
      <c r="I9" s="590">
        <v>96.86</v>
      </c>
      <c r="J9" s="623">
        <v>42</v>
      </c>
      <c r="K9" s="620">
        <v>56</v>
      </c>
      <c r="L9" s="591">
        <v>100</v>
      </c>
      <c r="M9" s="591">
        <v>96.86</v>
      </c>
      <c r="N9" s="616">
        <v>52</v>
      </c>
      <c r="O9" s="620">
        <v>55</v>
      </c>
      <c r="P9" s="591">
        <v>100</v>
      </c>
      <c r="Q9" s="591">
        <v>98.32</v>
      </c>
      <c r="R9" s="616">
        <v>53</v>
      </c>
      <c r="S9" s="615">
        <v>68</v>
      </c>
      <c r="T9" s="593">
        <v>100</v>
      </c>
      <c r="U9" s="593">
        <v>97.73</v>
      </c>
      <c r="V9" s="616">
        <v>39</v>
      </c>
      <c r="W9" s="392">
        <f t="shared" ref="W9:W16" si="0">V9+R9+N9+J9+F9</f>
        <v>217</v>
      </c>
      <c r="AB9" s="57"/>
    </row>
    <row r="10" spans="1:28" ht="15" customHeight="1" x14ac:dyDescent="0.25">
      <c r="A10" s="604">
        <v>3</v>
      </c>
      <c r="B10" s="629" t="s">
        <v>82</v>
      </c>
      <c r="C10" s="622">
        <v>66</v>
      </c>
      <c r="D10" s="589">
        <v>100</v>
      </c>
      <c r="E10" s="588">
        <v>96.3</v>
      </c>
      <c r="F10" s="623">
        <v>29</v>
      </c>
      <c r="G10" s="622">
        <v>49</v>
      </c>
      <c r="H10" s="589">
        <v>100</v>
      </c>
      <c r="I10" s="590">
        <v>96.86</v>
      </c>
      <c r="J10" s="623">
        <v>41</v>
      </c>
      <c r="K10" s="620">
        <v>47</v>
      </c>
      <c r="L10" s="591">
        <v>100</v>
      </c>
      <c r="M10" s="591">
        <v>96.86</v>
      </c>
      <c r="N10" s="616">
        <v>63</v>
      </c>
      <c r="O10" s="620">
        <v>47</v>
      </c>
      <c r="P10" s="591">
        <v>100</v>
      </c>
      <c r="Q10" s="591">
        <v>98.32</v>
      </c>
      <c r="R10" s="616">
        <v>58</v>
      </c>
      <c r="S10" s="617">
        <v>49</v>
      </c>
      <c r="T10" s="593">
        <v>100</v>
      </c>
      <c r="U10" s="593">
        <v>97.73</v>
      </c>
      <c r="V10" s="616">
        <v>54</v>
      </c>
      <c r="W10" s="392">
        <f t="shared" si="0"/>
        <v>245</v>
      </c>
      <c r="AB10" s="57"/>
    </row>
    <row r="11" spans="1:28" ht="15" customHeight="1" x14ac:dyDescent="0.25">
      <c r="A11" s="604">
        <v>4</v>
      </c>
      <c r="B11" s="629" t="s">
        <v>84</v>
      </c>
      <c r="C11" s="622">
        <v>77</v>
      </c>
      <c r="D11" s="589">
        <v>100</v>
      </c>
      <c r="E11" s="588">
        <v>96.3</v>
      </c>
      <c r="F11" s="623">
        <v>22</v>
      </c>
      <c r="G11" s="622">
        <v>78</v>
      </c>
      <c r="H11" s="589">
        <v>100</v>
      </c>
      <c r="I11" s="590">
        <v>96.86</v>
      </c>
      <c r="J11" s="623">
        <v>22</v>
      </c>
      <c r="K11" s="620">
        <v>35</v>
      </c>
      <c r="L11" s="591">
        <v>100</v>
      </c>
      <c r="M11" s="591">
        <v>96.86</v>
      </c>
      <c r="N11" s="616">
        <v>71</v>
      </c>
      <c r="O11" s="620">
        <v>70</v>
      </c>
      <c r="P11" s="591">
        <v>100</v>
      </c>
      <c r="Q11" s="591">
        <v>98.32</v>
      </c>
      <c r="R11" s="616">
        <v>40</v>
      </c>
      <c r="S11" s="615">
        <v>59</v>
      </c>
      <c r="T11" s="593">
        <v>100</v>
      </c>
      <c r="U11" s="593">
        <v>97.73</v>
      </c>
      <c r="V11" s="616">
        <v>46</v>
      </c>
      <c r="W11" s="392">
        <f t="shared" si="0"/>
        <v>201</v>
      </c>
      <c r="AB11" s="57"/>
    </row>
    <row r="12" spans="1:28" ht="15" customHeight="1" x14ac:dyDescent="0.25">
      <c r="A12" s="604">
        <v>5</v>
      </c>
      <c r="B12" s="629" t="s">
        <v>7</v>
      </c>
      <c r="C12" s="622">
        <v>99</v>
      </c>
      <c r="D12" s="589">
        <v>98.98989898989899</v>
      </c>
      <c r="E12" s="588">
        <v>96.3</v>
      </c>
      <c r="F12" s="623">
        <v>42</v>
      </c>
      <c r="G12" s="622">
        <v>99</v>
      </c>
      <c r="H12" s="589">
        <v>98.989000000000004</v>
      </c>
      <c r="I12" s="590">
        <v>96.86</v>
      </c>
      <c r="J12" s="623">
        <v>54</v>
      </c>
      <c r="K12" s="620">
        <v>103</v>
      </c>
      <c r="L12" s="591">
        <v>100</v>
      </c>
      <c r="M12" s="591">
        <v>96.86</v>
      </c>
      <c r="N12" s="616">
        <v>9</v>
      </c>
      <c r="O12" s="620">
        <v>91</v>
      </c>
      <c r="P12" s="591">
        <v>100</v>
      </c>
      <c r="Q12" s="591">
        <v>98.32</v>
      </c>
      <c r="R12" s="616">
        <v>26</v>
      </c>
      <c r="S12" s="615">
        <v>92</v>
      </c>
      <c r="T12" s="593">
        <v>100</v>
      </c>
      <c r="U12" s="593">
        <v>97.73</v>
      </c>
      <c r="V12" s="616">
        <v>20</v>
      </c>
      <c r="W12" s="392">
        <f t="shared" si="0"/>
        <v>151</v>
      </c>
      <c r="Y12" s="58"/>
      <c r="Z12" s="57"/>
      <c r="AB12" s="57"/>
    </row>
    <row r="13" spans="1:28" ht="15" customHeight="1" x14ac:dyDescent="0.25">
      <c r="A13" s="604">
        <v>6</v>
      </c>
      <c r="B13" s="629" t="s">
        <v>153</v>
      </c>
      <c r="C13" s="622">
        <v>77</v>
      </c>
      <c r="D13" s="589">
        <v>98.701298701298697</v>
      </c>
      <c r="E13" s="588">
        <v>96.3</v>
      </c>
      <c r="F13" s="623">
        <v>50</v>
      </c>
      <c r="G13" s="622">
        <v>73</v>
      </c>
      <c r="H13" s="589">
        <v>100</v>
      </c>
      <c r="I13" s="590">
        <v>96.86</v>
      </c>
      <c r="J13" s="623">
        <v>26</v>
      </c>
      <c r="K13" s="620">
        <v>76</v>
      </c>
      <c r="L13" s="591">
        <v>100</v>
      </c>
      <c r="M13" s="591">
        <v>96.86</v>
      </c>
      <c r="N13" s="616">
        <v>28</v>
      </c>
      <c r="O13" s="620">
        <v>69</v>
      </c>
      <c r="P13" s="591">
        <v>100</v>
      </c>
      <c r="Q13" s="591">
        <v>98.32</v>
      </c>
      <c r="R13" s="616">
        <v>44</v>
      </c>
      <c r="S13" s="615">
        <v>78</v>
      </c>
      <c r="T13" s="593">
        <v>100</v>
      </c>
      <c r="U13" s="593">
        <v>97.73</v>
      </c>
      <c r="V13" s="616">
        <v>27</v>
      </c>
      <c r="W13" s="392">
        <f t="shared" si="0"/>
        <v>175</v>
      </c>
      <c r="Y13" s="58"/>
      <c r="Z13" s="57"/>
      <c r="AB13" s="57"/>
    </row>
    <row r="14" spans="1:28" ht="15" customHeight="1" x14ac:dyDescent="0.25">
      <c r="A14" s="604">
        <v>7</v>
      </c>
      <c r="B14" s="629" t="s">
        <v>4</v>
      </c>
      <c r="C14" s="622">
        <v>98</v>
      </c>
      <c r="D14" s="589">
        <v>96.938775510204081</v>
      </c>
      <c r="E14" s="588">
        <v>96.3</v>
      </c>
      <c r="F14" s="623">
        <v>70</v>
      </c>
      <c r="G14" s="622">
        <v>85</v>
      </c>
      <c r="H14" s="589">
        <v>100</v>
      </c>
      <c r="I14" s="590">
        <v>96.86</v>
      </c>
      <c r="J14" s="623">
        <v>14</v>
      </c>
      <c r="K14" s="620">
        <v>100</v>
      </c>
      <c r="L14" s="591">
        <v>100</v>
      </c>
      <c r="M14" s="591">
        <v>96.86</v>
      </c>
      <c r="N14" s="616">
        <v>11</v>
      </c>
      <c r="O14" s="620">
        <v>123</v>
      </c>
      <c r="P14" s="591">
        <v>100</v>
      </c>
      <c r="Q14" s="591">
        <v>98.32</v>
      </c>
      <c r="R14" s="616">
        <v>6</v>
      </c>
      <c r="S14" s="615">
        <v>130</v>
      </c>
      <c r="T14" s="593">
        <v>99.230999999999995</v>
      </c>
      <c r="U14" s="593">
        <v>97.73</v>
      </c>
      <c r="V14" s="616">
        <v>77</v>
      </c>
      <c r="W14" s="587">
        <f t="shared" si="0"/>
        <v>178</v>
      </c>
      <c r="Y14" s="58"/>
      <c r="Z14" s="57"/>
      <c r="AB14" s="57"/>
    </row>
    <row r="15" spans="1:28" ht="15" customHeight="1" x14ac:dyDescent="0.25">
      <c r="A15" s="604">
        <v>8</v>
      </c>
      <c r="B15" s="629" t="s">
        <v>83</v>
      </c>
      <c r="C15" s="622">
        <v>143</v>
      </c>
      <c r="D15" s="589">
        <v>95.8041958041958</v>
      </c>
      <c r="E15" s="588">
        <v>96.3</v>
      </c>
      <c r="F15" s="623">
        <v>78</v>
      </c>
      <c r="G15" s="622">
        <v>145</v>
      </c>
      <c r="H15" s="589">
        <v>93.793000000000006</v>
      </c>
      <c r="I15" s="590">
        <v>96.86</v>
      </c>
      <c r="J15" s="623">
        <v>93</v>
      </c>
      <c r="K15" s="620">
        <v>138</v>
      </c>
      <c r="L15" s="591">
        <v>100</v>
      </c>
      <c r="M15" s="591">
        <v>96.86</v>
      </c>
      <c r="N15" s="616">
        <v>3</v>
      </c>
      <c r="O15" s="620">
        <v>129</v>
      </c>
      <c r="P15" s="591">
        <v>92.248000000000005</v>
      </c>
      <c r="Q15" s="591">
        <v>98.32</v>
      </c>
      <c r="R15" s="616">
        <v>111</v>
      </c>
      <c r="S15" s="617">
        <v>106</v>
      </c>
      <c r="T15" s="593">
        <v>100</v>
      </c>
      <c r="U15" s="593">
        <v>97.73</v>
      </c>
      <c r="V15" s="616">
        <v>5</v>
      </c>
      <c r="W15" s="392">
        <f t="shared" si="0"/>
        <v>290</v>
      </c>
      <c r="Y15" s="58"/>
      <c r="Z15" s="57"/>
      <c r="AB15" s="57"/>
    </row>
    <row r="16" spans="1:28" ht="15" customHeight="1" thickBot="1" x14ac:dyDescent="0.3">
      <c r="A16" s="605">
        <v>9</v>
      </c>
      <c r="B16" s="629" t="s">
        <v>8</v>
      </c>
      <c r="C16" s="622">
        <v>79</v>
      </c>
      <c r="D16" s="589">
        <v>87.341772151898738</v>
      </c>
      <c r="E16" s="588">
        <v>96.3</v>
      </c>
      <c r="F16" s="623">
        <v>104</v>
      </c>
      <c r="G16" s="622">
        <v>84</v>
      </c>
      <c r="H16" s="589">
        <v>94.046999999999997</v>
      </c>
      <c r="I16" s="590">
        <v>96.86</v>
      </c>
      <c r="J16" s="623">
        <v>92</v>
      </c>
      <c r="K16" s="620">
        <v>65</v>
      </c>
      <c r="L16" s="591">
        <v>100</v>
      </c>
      <c r="M16" s="591">
        <v>96.86</v>
      </c>
      <c r="N16" s="616">
        <v>46</v>
      </c>
      <c r="O16" s="620">
        <v>71</v>
      </c>
      <c r="P16" s="591">
        <v>100</v>
      </c>
      <c r="Q16" s="591">
        <v>98.32</v>
      </c>
      <c r="R16" s="616">
        <v>37</v>
      </c>
      <c r="S16" s="615">
        <v>69</v>
      </c>
      <c r="T16" s="593">
        <v>100</v>
      </c>
      <c r="U16" s="593">
        <v>97.73</v>
      </c>
      <c r="V16" s="616">
        <v>36</v>
      </c>
      <c r="W16" s="606">
        <f t="shared" si="0"/>
        <v>315</v>
      </c>
      <c r="Y16" s="58"/>
      <c r="Z16" s="57"/>
      <c r="AB16" s="57"/>
    </row>
    <row r="17" spans="1:28" ht="15" customHeight="1" thickBot="1" x14ac:dyDescent="0.3">
      <c r="A17" s="160"/>
      <c r="B17" s="161" t="s">
        <v>144</v>
      </c>
      <c r="C17" s="194">
        <f>SUM(C18:C32)</f>
        <v>1133</v>
      </c>
      <c r="D17" s="169">
        <f>AVERAGE(D18:D32)</f>
        <v>96.505673028288058</v>
      </c>
      <c r="E17" s="378">
        <v>96.3</v>
      </c>
      <c r="F17" s="195"/>
      <c r="G17" s="194">
        <f>SUM(G18:G32)</f>
        <v>1057</v>
      </c>
      <c r="H17" s="169">
        <f>AVERAGE(H18:H32)</f>
        <v>98.144615384615392</v>
      </c>
      <c r="I17" s="378">
        <v>96.86</v>
      </c>
      <c r="J17" s="195"/>
      <c r="K17" s="162">
        <f>SUM(K18:K32)</f>
        <v>1006</v>
      </c>
      <c r="L17" s="163">
        <f>AVERAGE(L18:L32)</f>
        <v>99.605946274613743</v>
      </c>
      <c r="M17" s="164">
        <v>96.86</v>
      </c>
      <c r="N17" s="165"/>
      <c r="O17" s="162">
        <f>SUM(O18:O32)</f>
        <v>983</v>
      </c>
      <c r="P17" s="166">
        <f>AVERAGE(P18:P32)</f>
        <v>98.309571428571431</v>
      </c>
      <c r="Q17" s="164">
        <v>98.32</v>
      </c>
      <c r="R17" s="165"/>
      <c r="S17" s="167">
        <f>SUM(S18:S32)</f>
        <v>1036</v>
      </c>
      <c r="T17" s="168">
        <f>AVERAGE(T18:T32)</f>
        <v>99.518933333333337</v>
      </c>
      <c r="U17" s="169">
        <v>97.73</v>
      </c>
      <c r="V17" s="170"/>
      <c r="W17" s="171"/>
      <c r="Y17" s="58"/>
      <c r="Z17" s="57"/>
      <c r="AB17" s="57"/>
    </row>
    <row r="18" spans="1:28" ht="15" customHeight="1" x14ac:dyDescent="0.25">
      <c r="A18" s="607">
        <v>1</v>
      </c>
      <c r="B18" s="629" t="s">
        <v>9</v>
      </c>
      <c r="C18" s="622">
        <v>89</v>
      </c>
      <c r="D18" s="589">
        <v>100</v>
      </c>
      <c r="E18" s="588">
        <v>96.3</v>
      </c>
      <c r="F18" s="623">
        <v>18</v>
      </c>
      <c r="G18" s="622">
        <v>92</v>
      </c>
      <c r="H18" s="589">
        <v>100</v>
      </c>
      <c r="I18" s="590">
        <v>96.86</v>
      </c>
      <c r="J18" s="623">
        <v>13</v>
      </c>
      <c r="K18" s="620">
        <v>96</v>
      </c>
      <c r="L18" s="591">
        <v>100</v>
      </c>
      <c r="M18" s="591">
        <v>96.86</v>
      </c>
      <c r="N18" s="616">
        <v>13</v>
      </c>
      <c r="O18" s="620">
        <v>94</v>
      </c>
      <c r="P18" s="591">
        <v>100</v>
      </c>
      <c r="Q18" s="591">
        <v>98.32</v>
      </c>
      <c r="R18" s="616">
        <v>23</v>
      </c>
      <c r="S18" s="615">
        <v>78</v>
      </c>
      <c r="T18" s="593">
        <v>100</v>
      </c>
      <c r="U18" s="593">
        <v>97.73</v>
      </c>
      <c r="V18" s="616">
        <v>28</v>
      </c>
      <c r="W18" s="587">
        <f t="shared" ref="W18:W81" si="1">V18+R18+N18+J18+F18</f>
        <v>95</v>
      </c>
      <c r="Y18" s="57"/>
      <c r="Z18" s="57"/>
      <c r="AB18" s="57"/>
    </row>
    <row r="19" spans="1:28" ht="15" customHeight="1" x14ac:dyDescent="0.25">
      <c r="A19" s="604">
        <v>2</v>
      </c>
      <c r="B19" s="629" t="s">
        <v>16</v>
      </c>
      <c r="C19" s="622">
        <v>91</v>
      </c>
      <c r="D19" s="589">
        <v>100</v>
      </c>
      <c r="E19" s="588">
        <v>96.3</v>
      </c>
      <c r="F19" s="623">
        <v>16</v>
      </c>
      <c r="G19" s="622">
        <v>78</v>
      </c>
      <c r="H19" s="589">
        <v>100</v>
      </c>
      <c r="I19" s="590">
        <v>96.86</v>
      </c>
      <c r="J19" s="623">
        <v>24</v>
      </c>
      <c r="K19" s="620">
        <v>49</v>
      </c>
      <c r="L19" s="594">
        <v>97.959183673469397</v>
      </c>
      <c r="M19" s="594">
        <v>96.86</v>
      </c>
      <c r="N19" s="616">
        <v>97</v>
      </c>
      <c r="O19" s="620">
        <v>76</v>
      </c>
      <c r="P19" s="591">
        <v>100</v>
      </c>
      <c r="Q19" s="591">
        <v>98.32</v>
      </c>
      <c r="R19" s="616">
        <v>33</v>
      </c>
      <c r="S19" s="615">
        <v>72</v>
      </c>
      <c r="T19" s="593">
        <v>100</v>
      </c>
      <c r="U19" s="593">
        <v>97.73</v>
      </c>
      <c r="V19" s="616">
        <v>33</v>
      </c>
      <c r="W19" s="392">
        <f t="shared" si="1"/>
        <v>203</v>
      </c>
      <c r="Y19" s="57"/>
      <c r="Z19" s="57"/>
      <c r="AB19" s="57"/>
    </row>
    <row r="20" spans="1:28" ht="15" customHeight="1" x14ac:dyDescent="0.25">
      <c r="A20" s="604">
        <v>3</v>
      </c>
      <c r="B20" s="629" t="s">
        <v>115</v>
      </c>
      <c r="C20" s="622">
        <v>150</v>
      </c>
      <c r="D20" s="589">
        <v>99.333333333333343</v>
      </c>
      <c r="E20" s="593">
        <v>96.3</v>
      </c>
      <c r="F20" s="623">
        <v>38</v>
      </c>
      <c r="G20" s="622">
        <v>150</v>
      </c>
      <c r="H20" s="589">
        <v>100</v>
      </c>
      <c r="I20" s="590">
        <v>96.86</v>
      </c>
      <c r="J20" s="623">
        <v>3</v>
      </c>
      <c r="K20" s="620">
        <v>144</v>
      </c>
      <c r="L20" s="591">
        <v>100</v>
      </c>
      <c r="M20" s="591">
        <v>96.86</v>
      </c>
      <c r="N20" s="616">
        <v>2</v>
      </c>
      <c r="O20" s="620">
        <v>156</v>
      </c>
      <c r="P20" s="591">
        <v>100</v>
      </c>
      <c r="Q20" s="591">
        <v>98.32</v>
      </c>
      <c r="R20" s="616">
        <v>3</v>
      </c>
      <c r="S20" s="615">
        <v>143</v>
      </c>
      <c r="T20" s="593">
        <v>100</v>
      </c>
      <c r="U20" s="593">
        <v>97.73</v>
      </c>
      <c r="V20" s="616">
        <v>1</v>
      </c>
      <c r="W20" s="392">
        <f t="shared" si="1"/>
        <v>47</v>
      </c>
      <c r="Y20" s="57"/>
      <c r="Z20" s="57"/>
      <c r="AB20" s="57"/>
    </row>
    <row r="21" spans="1:28" ht="15" customHeight="1" x14ac:dyDescent="0.25">
      <c r="A21" s="604">
        <v>4</v>
      </c>
      <c r="B21" s="629" t="s">
        <v>18</v>
      </c>
      <c r="C21" s="622">
        <v>102</v>
      </c>
      <c r="D21" s="589">
        <v>99.019607843137265</v>
      </c>
      <c r="E21" s="588">
        <v>96.3</v>
      </c>
      <c r="F21" s="623">
        <v>41</v>
      </c>
      <c r="G21" s="622">
        <v>52</v>
      </c>
      <c r="H21" s="589">
        <v>100</v>
      </c>
      <c r="I21" s="590">
        <v>96.86</v>
      </c>
      <c r="J21" s="623">
        <v>38</v>
      </c>
      <c r="K21" s="620">
        <v>95</v>
      </c>
      <c r="L21" s="594">
        <v>100</v>
      </c>
      <c r="M21" s="594">
        <v>96.86</v>
      </c>
      <c r="N21" s="616">
        <v>14</v>
      </c>
      <c r="O21" s="620">
        <v>85</v>
      </c>
      <c r="P21" s="591">
        <v>100</v>
      </c>
      <c r="Q21" s="591">
        <v>98.32</v>
      </c>
      <c r="R21" s="616">
        <v>29</v>
      </c>
      <c r="S21" s="615">
        <v>98</v>
      </c>
      <c r="T21" s="593">
        <v>100</v>
      </c>
      <c r="U21" s="593">
        <v>97.73</v>
      </c>
      <c r="V21" s="616">
        <v>15</v>
      </c>
      <c r="W21" s="392">
        <f t="shared" si="1"/>
        <v>137</v>
      </c>
      <c r="Y21" s="57"/>
      <c r="Z21" s="57"/>
      <c r="AB21" s="57"/>
    </row>
    <row r="22" spans="1:28" ht="15" customHeight="1" x14ac:dyDescent="0.25">
      <c r="A22" s="604">
        <v>5</v>
      </c>
      <c r="B22" s="629" t="s">
        <v>11</v>
      </c>
      <c r="C22" s="622">
        <v>83</v>
      </c>
      <c r="D22" s="589">
        <v>98.795180722891558</v>
      </c>
      <c r="E22" s="588">
        <v>96.3</v>
      </c>
      <c r="F22" s="623">
        <v>48</v>
      </c>
      <c r="G22" s="622">
        <v>80</v>
      </c>
      <c r="H22" s="589">
        <v>98.75</v>
      </c>
      <c r="I22" s="590">
        <v>96.86</v>
      </c>
      <c r="J22" s="623">
        <v>57</v>
      </c>
      <c r="K22" s="620">
        <v>72</v>
      </c>
      <c r="L22" s="594">
        <v>100</v>
      </c>
      <c r="M22" s="594">
        <v>96.86</v>
      </c>
      <c r="N22" s="616">
        <v>36</v>
      </c>
      <c r="O22" s="620">
        <v>69</v>
      </c>
      <c r="P22" s="591">
        <v>100</v>
      </c>
      <c r="Q22" s="591">
        <v>98.32</v>
      </c>
      <c r="R22" s="616">
        <v>45</v>
      </c>
      <c r="S22" s="615">
        <v>95</v>
      </c>
      <c r="T22" s="593">
        <v>100</v>
      </c>
      <c r="U22" s="593">
        <v>97.73</v>
      </c>
      <c r="V22" s="616">
        <v>18</v>
      </c>
      <c r="W22" s="392">
        <f t="shared" si="1"/>
        <v>204</v>
      </c>
      <c r="Y22" s="57"/>
      <c r="Z22" s="57"/>
      <c r="AB22" s="57"/>
    </row>
    <row r="23" spans="1:28" ht="15" customHeight="1" x14ac:dyDescent="0.25">
      <c r="A23" s="604">
        <v>6</v>
      </c>
      <c r="B23" s="629" t="s">
        <v>12</v>
      </c>
      <c r="C23" s="622">
        <v>43</v>
      </c>
      <c r="D23" s="589">
        <v>97.674418604651152</v>
      </c>
      <c r="E23" s="588">
        <v>96.3</v>
      </c>
      <c r="F23" s="623">
        <v>62</v>
      </c>
      <c r="G23" s="622">
        <v>56</v>
      </c>
      <c r="H23" s="589">
        <v>96.427999999999997</v>
      </c>
      <c r="I23" s="590">
        <v>96.86</v>
      </c>
      <c r="J23" s="623">
        <v>84</v>
      </c>
      <c r="K23" s="620">
        <v>48</v>
      </c>
      <c r="L23" s="594">
        <v>100</v>
      </c>
      <c r="M23" s="594">
        <v>96.86</v>
      </c>
      <c r="N23" s="616">
        <v>60</v>
      </c>
      <c r="O23" s="620">
        <v>47</v>
      </c>
      <c r="P23" s="591">
        <v>93.617000000000004</v>
      </c>
      <c r="Q23" s="591">
        <v>98.32</v>
      </c>
      <c r="R23" s="616">
        <v>104</v>
      </c>
      <c r="S23" s="615">
        <v>44</v>
      </c>
      <c r="T23" s="593">
        <v>100</v>
      </c>
      <c r="U23" s="593">
        <v>97.73</v>
      </c>
      <c r="V23" s="616">
        <v>61</v>
      </c>
      <c r="W23" s="392">
        <f t="shared" si="1"/>
        <v>371</v>
      </c>
      <c r="Y23" s="57"/>
      <c r="Z23" s="57"/>
      <c r="AB23" s="57"/>
    </row>
    <row r="24" spans="1:28" ht="15" customHeight="1" x14ac:dyDescent="0.25">
      <c r="A24" s="604">
        <v>7</v>
      </c>
      <c r="B24" s="629" t="s">
        <v>14</v>
      </c>
      <c r="C24" s="622">
        <v>87</v>
      </c>
      <c r="D24" s="589">
        <v>96.551724137931046</v>
      </c>
      <c r="E24" s="588">
        <v>96.3</v>
      </c>
      <c r="F24" s="623">
        <v>71</v>
      </c>
      <c r="G24" s="622">
        <v>79</v>
      </c>
      <c r="H24" s="589">
        <v>100</v>
      </c>
      <c r="I24" s="590">
        <v>96.86</v>
      </c>
      <c r="J24" s="623">
        <v>21</v>
      </c>
      <c r="K24" s="620">
        <v>71</v>
      </c>
      <c r="L24" s="594">
        <v>100</v>
      </c>
      <c r="M24" s="594">
        <v>96.86</v>
      </c>
      <c r="N24" s="616">
        <v>41</v>
      </c>
      <c r="O24" s="620">
        <v>43</v>
      </c>
      <c r="P24" s="591">
        <v>95.349000000000004</v>
      </c>
      <c r="Q24" s="591">
        <v>98.32</v>
      </c>
      <c r="R24" s="616">
        <v>97</v>
      </c>
      <c r="S24" s="615">
        <v>40</v>
      </c>
      <c r="T24" s="593">
        <v>100</v>
      </c>
      <c r="U24" s="593">
        <v>97.73</v>
      </c>
      <c r="V24" s="616">
        <v>63</v>
      </c>
      <c r="W24" s="587">
        <f t="shared" si="1"/>
        <v>293</v>
      </c>
      <c r="Y24" s="57"/>
      <c r="Z24" s="57"/>
      <c r="AB24" s="57"/>
    </row>
    <row r="25" spans="1:28" ht="15" customHeight="1" x14ac:dyDescent="0.25">
      <c r="A25" s="604">
        <v>8</v>
      </c>
      <c r="B25" s="629" t="s">
        <v>17</v>
      </c>
      <c r="C25" s="622">
        <v>78</v>
      </c>
      <c r="D25" s="589">
        <v>96.15384615384616</v>
      </c>
      <c r="E25" s="588">
        <v>96.3</v>
      </c>
      <c r="F25" s="623">
        <v>74</v>
      </c>
      <c r="G25" s="622">
        <v>50</v>
      </c>
      <c r="H25" s="589">
        <v>98</v>
      </c>
      <c r="I25" s="590">
        <v>96.86</v>
      </c>
      <c r="J25" s="623">
        <v>65</v>
      </c>
      <c r="K25" s="620">
        <v>51</v>
      </c>
      <c r="L25" s="594">
        <v>98.039215686274503</v>
      </c>
      <c r="M25" s="594">
        <v>96.86</v>
      </c>
      <c r="N25" s="616">
        <v>96</v>
      </c>
      <c r="O25" s="620">
        <v>70</v>
      </c>
      <c r="P25" s="591">
        <v>97.143000000000001</v>
      </c>
      <c r="Q25" s="591">
        <v>98.32</v>
      </c>
      <c r="R25" s="616">
        <v>90</v>
      </c>
      <c r="S25" s="615">
        <v>84</v>
      </c>
      <c r="T25" s="593">
        <v>100</v>
      </c>
      <c r="U25" s="593">
        <v>97.73</v>
      </c>
      <c r="V25" s="616">
        <v>23</v>
      </c>
      <c r="W25" s="392">
        <f t="shared" si="1"/>
        <v>348</v>
      </c>
      <c r="Y25" s="57"/>
      <c r="Z25" s="57"/>
      <c r="AB25" s="57"/>
    </row>
    <row r="26" spans="1:28" ht="15" customHeight="1" x14ac:dyDescent="0.25">
      <c r="A26" s="604">
        <v>9</v>
      </c>
      <c r="B26" s="629" t="s">
        <v>19</v>
      </c>
      <c r="C26" s="622">
        <v>76</v>
      </c>
      <c r="D26" s="589">
        <v>96.05263157894737</v>
      </c>
      <c r="E26" s="588">
        <v>96.3</v>
      </c>
      <c r="F26" s="623">
        <v>75</v>
      </c>
      <c r="G26" s="622">
        <v>51</v>
      </c>
      <c r="H26" s="589">
        <v>86.274000000000001</v>
      </c>
      <c r="I26" s="590">
        <v>96.86</v>
      </c>
      <c r="J26" s="623">
        <v>104</v>
      </c>
      <c r="K26" s="620">
        <v>64</v>
      </c>
      <c r="L26" s="594">
        <v>100</v>
      </c>
      <c r="M26" s="594">
        <v>96.86</v>
      </c>
      <c r="N26" s="616">
        <v>47</v>
      </c>
      <c r="O26" s="620">
        <v>38</v>
      </c>
      <c r="P26" s="591">
        <v>97.367999999999995</v>
      </c>
      <c r="Q26" s="591">
        <v>98.32</v>
      </c>
      <c r="R26" s="616">
        <v>89</v>
      </c>
      <c r="S26" s="615">
        <v>69</v>
      </c>
      <c r="T26" s="593">
        <v>94.203000000000003</v>
      </c>
      <c r="U26" s="593">
        <v>97.73</v>
      </c>
      <c r="V26" s="616">
        <v>101</v>
      </c>
      <c r="W26" s="392">
        <f t="shared" si="1"/>
        <v>416</v>
      </c>
      <c r="Y26" s="57"/>
      <c r="Z26" s="57"/>
      <c r="AB26" s="57"/>
    </row>
    <row r="27" spans="1:28" ht="15" customHeight="1" x14ac:dyDescent="0.25">
      <c r="A27" s="604">
        <v>10</v>
      </c>
      <c r="B27" s="629" t="s">
        <v>113</v>
      </c>
      <c r="C27" s="622">
        <v>132</v>
      </c>
      <c r="D27" s="589">
        <v>95.454545454545453</v>
      </c>
      <c r="E27" s="588">
        <v>96.3</v>
      </c>
      <c r="F27" s="623">
        <v>79</v>
      </c>
      <c r="G27" s="622">
        <v>126</v>
      </c>
      <c r="H27" s="589">
        <v>100</v>
      </c>
      <c r="I27" s="590">
        <v>96.86</v>
      </c>
      <c r="J27" s="623">
        <v>4</v>
      </c>
      <c r="K27" s="620">
        <v>127</v>
      </c>
      <c r="L27" s="594">
        <v>100</v>
      </c>
      <c r="M27" s="594">
        <v>96.86</v>
      </c>
      <c r="N27" s="616">
        <v>4</v>
      </c>
      <c r="O27" s="620">
        <v>118</v>
      </c>
      <c r="P27" s="591">
        <v>100</v>
      </c>
      <c r="Q27" s="591">
        <v>98.32</v>
      </c>
      <c r="R27" s="616">
        <v>8</v>
      </c>
      <c r="S27" s="615">
        <v>141</v>
      </c>
      <c r="T27" s="593">
        <v>98.581000000000003</v>
      </c>
      <c r="U27" s="593">
        <v>97.73</v>
      </c>
      <c r="V27" s="616">
        <v>83</v>
      </c>
      <c r="W27" s="392">
        <f t="shared" si="1"/>
        <v>178</v>
      </c>
      <c r="Y27" s="57"/>
      <c r="Z27" s="57"/>
      <c r="AB27" s="57"/>
    </row>
    <row r="28" spans="1:28" ht="15" customHeight="1" x14ac:dyDescent="0.25">
      <c r="A28" s="604">
        <v>11</v>
      </c>
      <c r="B28" s="629" t="s">
        <v>114</v>
      </c>
      <c r="C28" s="622">
        <v>100</v>
      </c>
      <c r="D28" s="589">
        <v>95</v>
      </c>
      <c r="E28" s="588">
        <v>96.3</v>
      </c>
      <c r="F28" s="623">
        <v>82</v>
      </c>
      <c r="G28" s="622">
        <v>88</v>
      </c>
      <c r="H28" s="589">
        <v>97.727000000000004</v>
      </c>
      <c r="I28" s="590">
        <v>96.86</v>
      </c>
      <c r="J28" s="623">
        <v>70</v>
      </c>
      <c r="K28" s="620">
        <v>39</v>
      </c>
      <c r="L28" s="591">
        <v>100</v>
      </c>
      <c r="M28" s="591">
        <v>96.86</v>
      </c>
      <c r="N28" s="616">
        <v>68</v>
      </c>
      <c r="O28" s="620">
        <v>32</v>
      </c>
      <c r="P28" s="591">
        <v>100</v>
      </c>
      <c r="Q28" s="591">
        <v>98.32</v>
      </c>
      <c r="R28" s="616">
        <v>67</v>
      </c>
      <c r="S28" s="615">
        <v>19</v>
      </c>
      <c r="T28" s="593">
        <v>100</v>
      </c>
      <c r="U28" s="593">
        <v>97.73</v>
      </c>
      <c r="V28" s="616">
        <v>73</v>
      </c>
      <c r="W28" s="392">
        <f t="shared" si="1"/>
        <v>360</v>
      </c>
      <c r="Y28" s="57"/>
      <c r="Z28" s="57"/>
      <c r="AB28" s="57"/>
    </row>
    <row r="29" spans="1:28" ht="15" customHeight="1" x14ac:dyDescent="0.25">
      <c r="A29" s="604">
        <v>12</v>
      </c>
      <c r="B29" s="629" t="s">
        <v>10</v>
      </c>
      <c r="C29" s="622">
        <v>50</v>
      </c>
      <c r="D29" s="589">
        <v>94</v>
      </c>
      <c r="E29" s="588">
        <v>96.3</v>
      </c>
      <c r="F29" s="623">
        <v>90</v>
      </c>
      <c r="G29" s="622">
        <v>78</v>
      </c>
      <c r="H29" s="589">
        <v>100</v>
      </c>
      <c r="I29" s="590">
        <v>96.86</v>
      </c>
      <c r="J29" s="623">
        <v>23</v>
      </c>
      <c r="K29" s="620">
        <v>47</v>
      </c>
      <c r="L29" s="591">
        <v>100</v>
      </c>
      <c r="M29" s="591">
        <v>96.86</v>
      </c>
      <c r="N29" s="616">
        <v>64</v>
      </c>
      <c r="O29" s="620">
        <v>63</v>
      </c>
      <c r="P29" s="591">
        <v>100</v>
      </c>
      <c r="Q29" s="591">
        <v>98.32</v>
      </c>
      <c r="R29" s="616">
        <v>50</v>
      </c>
      <c r="S29" s="617">
        <v>56</v>
      </c>
      <c r="T29" s="593">
        <v>100</v>
      </c>
      <c r="U29" s="593">
        <v>97.73</v>
      </c>
      <c r="V29" s="616">
        <v>49</v>
      </c>
      <c r="W29" s="392">
        <f t="shared" si="1"/>
        <v>276</v>
      </c>
      <c r="Y29" s="57"/>
      <c r="Z29" s="57"/>
      <c r="AB29" s="57"/>
    </row>
    <row r="30" spans="1:28" ht="15" customHeight="1" x14ac:dyDescent="0.25">
      <c r="A30" s="604">
        <v>13</v>
      </c>
      <c r="B30" s="629" t="s">
        <v>13</v>
      </c>
      <c r="C30" s="622">
        <v>52</v>
      </c>
      <c r="D30" s="589">
        <v>86.538461538461547</v>
      </c>
      <c r="E30" s="588">
        <v>96.3</v>
      </c>
      <c r="F30" s="623">
        <v>106</v>
      </c>
      <c r="G30" s="622">
        <v>77</v>
      </c>
      <c r="H30" s="589">
        <v>98.700999999999993</v>
      </c>
      <c r="I30" s="590">
        <v>96.86</v>
      </c>
      <c r="J30" s="623">
        <v>59</v>
      </c>
      <c r="K30" s="620">
        <v>66</v>
      </c>
      <c r="L30" s="594">
        <v>98.484848484848484</v>
      </c>
      <c r="M30" s="594">
        <v>96.86</v>
      </c>
      <c r="N30" s="616">
        <v>91</v>
      </c>
      <c r="O30" s="620">
        <v>64</v>
      </c>
      <c r="P30" s="591">
        <v>100</v>
      </c>
      <c r="Q30" s="591">
        <v>98.32</v>
      </c>
      <c r="R30" s="616">
        <v>49</v>
      </c>
      <c r="S30" s="615">
        <v>46</v>
      </c>
      <c r="T30" s="593">
        <v>100</v>
      </c>
      <c r="U30" s="593">
        <v>97.73</v>
      </c>
      <c r="V30" s="616">
        <v>60</v>
      </c>
      <c r="W30" s="392">
        <f t="shared" si="1"/>
        <v>365</v>
      </c>
      <c r="Y30" s="57"/>
      <c r="Z30" s="57"/>
      <c r="AB30" s="57"/>
    </row>
    <row r="31" spans="1:28" ht="15" customHeight="1" x14ac:dyDescent="0.25">
      <c r="A31" s="605">
        <v>14</v>
      </c>
      <c r="B31" s="629" t="s">
        <v>138</v>
      </c>
      <c r="C31" s="615"/>
      <c r="D31" s="590"/>
      <c r="E31" s="588">
        <v>96.3</v>
      </c>
      <c r="F31" s="623">
        <v>115</v>
      </c>
      <c r="G31" s="615"/>
      <c r="H31" s="590"/>
      <c r="I31" s="590">
        <v>96.86</v>
      </c>
      <c r="J31" s="623">
        <v>115</v>
      </c>
      <c r="K31" s="617"/>
      <c r="L31" s="592"/>
      <c r="M31" s="592">
        <v>96.86</v>
      </c>
      <c r="N31" s="616">
        <v>118</v>
      </c>
      <c r="O31" s="617"/>
      <c r="P31" s="592"/>
      <c r="Q31" s="592">
        <v>98.32</v>
      </c>
      <c r="R31" s="616">
        <v>118</v>
      </c>
      <c r="S31" s="615">
        <v>23</v>
      </c>
      <c r="T31" s="593">
        <v>100</v>
      </c>
      <c r="U31" s="593">
        <v>97.73</v>
      </c>
      <c r="V31" s="616">
        <v>70</v>
      </c>
      <c r="W31" s="606">
        <f t="shared" si="1"/>
        <v>536</v>
      </c>
      <c r="Y31" s="57"/>
      <c r="Z31" s="57"/>
      <c r="AB31" s="57"/>
    </row>
    <row r="32" spans="1:28" ht="15" customHeight="1" thickBot="1" x14ac:dyDescent="0.3">
      <c r="A32" s="605">
        <v>15</v>
      </c>
      <c r="B32" s="629" t="s">
        <v>15</v>
      </c>
      <c r="C32" s="615"/>
      <c r="D32" s="590"/>
      <c r="E32" s="588">
        <v>96.3</v>
      </c>
      <c r="F32" s="623">
        <v>115</v>
      </c>
      <c r="G32" s="615"/>
      <c r="H32" s="590"/>
      <c r="I32" s="590">
        <v>96.86</v>
      </c>
      <c r="J32" s="623">
        <v>115</v>
      </c>
      <c r="K32" s="620">
        <v>37</v>
      </c>
      <c r="L32" s="594">
        <v>100</v>
      </c>
      <c r="M32" s="594">
        <v>96.86</v>
      </c>
      <c r="N32" s="616">
        <v>70</v>
      </c>
      <c r="O32" s="620">
        <v>28</v>
      </c>
      <c r="P32" s="591">
        <v>92.856999999999999</v>
      </c>
      <c r="Q32" s="591">
        <v>98.32</v>
      </c>
      <c r="R32" s="616">
        <v>108</v>
      </c>
      <c r="S32" s="615">
        <v>28</v>
      </c>
      <c r="T32" s="593">
        <v>100</v>
      </c>
      <c r="U32" s="593">
        <v>97.73</v>
      </c>
      <c r="V32" s="616">
        <v>66</v>
      </c>
      <c r="W32" s="606">
        <f t="shared" si="1"/>
        <v>474</v>
      </c>
      <c r="Y32" s="57"/>
      <c r="Z32" s="57"/>
      <c r="AB32" s="57"/>
    </row>
    <row r="33" spans="1:28" ht="15" customHeight="1" thickBot="1" x14ac:dyDescent="0.3">
      <c r="A33" s="160"/>
      <c r="B33" s="161" t="s">
        <v>145</v>
      </c>
      <c r="C33" s="194">
        <f>SUM(C34:C52)</f>
        <v>1654</v>
      </c>
      <c r="D33" s="169">
        <f>AVERAGE(D34:D52)</f>
        <v>92.815674759826237</v>
      </c>
      <c r="E33" s="378">
        <v>96.3</v>
      </c>
      <c r="F33" s="195"/>
      <c r="G33" s="194">
        <f>SUM(G34:G52)</f>
        <v>1322</v>
      </c>
      <c r="H33" s="169">
        <f>AVERAGE(H34:H52)</f>
        <v>95.389555555555546</v>
      </c>
      <c r="I33" s="378">
        <v>96.86</v>
      </c>
      <c r="J33" s="195"/>
      <c r="K33" s="172">
        <f>SUM(K34:K52)</f>
        <v>1443</v>
      </c>
      <c r="L33" s="163">
        <f>AVERAGE(L34:L52)</f>
        <v>97.43708188723383</v>
      </c>
      <c r="M33" s="173">
        <v>96.86</v>
      </c>
      <c r="N33" s="170"/>
      <c r="O33" s="369">
        <f>SUM(O34:O52)</f>
        <v>1330</v>
      </c>
      <c r="P33" s="166">
        <f>AVERAGE(P34:P52)</f>
        <v>96.318631578947375</v>
      </c>
      <c r="Q33" s="164">
        <v>98.32</v>
      </c>
      <c r="R33" s="170"/>
      <c r="S33" s="167">
        <f>SUM(S34:S52)</f>
        <v>1351</v>
      </c>
      <c r="T33" s="168">
        <f>AVERAGE(T34:T52)</f>
        <v>94.812366281557544</v>
      </c>
      <c r="U33" s="169">
        <v>97.73</v>
      </c>
      <c r="V33" s="174"/>
      <c r="W33" s="171"/>
      <c r="Y33" s="57"/>
      <c r="Z33" s="57"/>
      <c r="AB33" s="57"/>
    </row>
    <row r="34" spans="1:28" ht="15" customHeight="1" x14ac:dyDescent="0.25">
      <c r="A34" s="602">
        <v>1</v>
      </c>
      <c r="B34" s="629" t="s">
        <v>156</v>
      </c>
      <c r="C34" s="624">
        <v>135</v>
      </c>
      <c r="D34" s="589">
        <v>100</v>
      </c>
      <c r="E34" s="588">
        <v>96.3</v>
      </c>
      <c r="F34" s="623">
        <v>2</v>
      </c>
      <c r="G34" s="624">
        <v>104</v>
      </c>
      <c r="H34" s="589">
        <v>98.076999999999998</v>
      </c>
      <c r="I34" s="590">
        <v>96.86</v>
      </c>
      <c r="J34" s="623">
        <v>63</v>
      </c>
      <c r="K34" s="620">
        <v>95</v>
      </c>
      <c r="L34" s="594">
        <v>94.736842105263165</v>
      </c>
      <c r="M34" s="594">
        <v>96.86</v>
      </c>
      <c r="N34" s="616">
        <v>109</v>
      </c>
      <c r="O34" s="620">
        <v>99</v>
      </c>
      <c r="P34" s="591">
        <v>100</v>
      </c>
      <c r="Q34" s="591">
        <v>98.32</v>
      </c>
      <c r="R34" s="616">
        <v>15</v>
      </c>
      <c r="S34" s="615">
        <v>123</v>
      </c>
      <c r="T34" s="593">
        <v>95.934959349593498</v>
      </c>
      <c r="U34" s="593">
        <v>97.73</v>
      </c>
      <c r="V34" s="616">
        <v>96</v>
      </c>
      <c r="W34" s="405">
        <f t="shared" si="1"/>
        <v>285</v>
      </c>
      <c r="Y34" s="57"/>
      <c r="Z34" s="57"/>
      <c r="AB34" s="57"/>
    </row>
    <row r="35" spans="1:28" ht="15" customHeight="1" x14ac:dyDescent="0.25">
      <c r="A35" s="604">
        <v>2</v>
      </c>
      <c r="B35" s="629" t="s">
        <v>33</v>
      </c>
      <c r="C35" s="622">
        <v>110</v>
      </c>
      <c r="D35" s="589">
        <v>100</v>
      </c>
      <c r="E35" s="588">
        <v>96.3</v>
      </c>
      <c r="F35" s="623">
        <v>7</v>
      </c>
      <c r="G35" s="622">
        <v>104</v>
      </c>
      <c r="H35" s="589">
        <v>100</v>
      </c>
      <c r="I35" s="590">
        <v>96.86</v>
      </c>
      <c r="J35" s="623">
        <v>7</v>
      </c>
      <c r="K35" s="620">
        <v>115</v>
      </c>
      <c r="L35" s="594">
        <v>100</v>
      </c>
      <c r="M35" s="594">
        <v>96.86</v>
      </c>
      <c r="N35" s="616">
        <v>6</v>
      </c>
      <c r="O35" s="620">
        <v>113</v>
      </c>
      <c r="P35" s="591">
        <v>100</v>
      </c>
      <c r="Q35" s="591">
        <v>98.32</v>
      </c>
      <c r="R35" s="616">
        <v>9</v>
      </c>
      <c r="S35" s="615">
        <v>98</v>
      </c>
      <c r="T35" s="593">
        <v>100</v>
      </c>
      <c r="U35" s="593">
        <v>97.73</v>
      </c>
      <c r="V35" s="616">
        <v>16</v>
      </c>
      <c r="W35" s="392">
        <f t="shared" si="1"/>
        <v>45</v>
      </c>
      <c r="Y35" s="57"/>
      <c r="Z35" s="57"/>
      <c r="AB35" s="57"/>
    </row>
    <row r="36" spans="1:28" ht="15" customHeight="1" x14ac:dyDescent="0.25">
      <c r="A36" s="604">
        <v>3</v>
      </c>
      <c r="B36" s="629" t="s">
        <v>111</v>
      </c>
      <c r="C36" s="624">
        <v>90</v>
      </c>
      <c r="D36" s="589">
        <v>100</v>
      </c>
      <c r="E36" s="588">
        <v>96.3</v>
      </c>
      <c r="F36" s="623">
        <v>17</v>
      </c>
      <c r="G36" s="622">
        <v>87</v>
      </c>
      <c r="H36" s="589">
        <v>91.953999999999994</v>
      </c>
      <c r="I36" s="590">
        <v>96.86</v>
      </c>
      <c r="J36" s="623">
        <v>95</v>
      </c>
      <c r="K36" s="620">
        <v>91</v>
      </c>
      <c r="L36" s="594">
        <v>100</v>
      </c>
      <c r="M36" s="594">
        <v>96.86</v>
      </c>
      <c r="N36" s="616">
        <v>19</v>
      </c>
      <c r="O36" s="620">
        <v>103</v>
      </c>
      <c r="P36" s="591">
        <v>96.116</v>
      </c>
      <c r="Q36" s="591">
        <v>98.32</v>
      </c>
      <c r="R36" s="616">
        <v>94</v>
      </c>
      <c r="S36" s="615">
        <v>76</v>
      </c>
      <c r="T36" s="593">
        <v>100</v>
      </c>
      <c r="U36" s="593">
        <v>97.73</v>
      </c>
      <c r="V36" s="616">
        <v>29</v>
      </c>
      <c r="W36" s="392">
        <f t="shared" si="1"/>
        <v>254</v>
      </c>
      <c r="Y36" s="57"/>
      <c r="Z36" s="57"/>
      <c r="AB36" s="57"/>
    </row>
    <row r="37" spans="1:28" ht="15" customHeight="1" x14ac:dyDescent="0.25">
      <c r="A37" s="604">
        <v>4</v>
      </c>
      <c r="B37" s="629" t="s">
        <v>112</v>
      </c>
      <c r="C37" s="622">
        <v>111</v>
      </c>
      <c r="D37" s="589">
        <v>100</v>
      </c>
      <c r="E37" s="588">
        <v>96.3</v>
      </c>
      <c r="F37" s="623">
        <v>6</v>
      </c>
      <c r="G37" s="622">
        <v>73</v>
      </c>
      <c r="H37" s="589">
        <v>100</v>
      </c>
      <c r="I37" s="590">
        <v>96.86</v>
      </c>
      <c r="J37" s="623">
        <v>27</v>
      </c>
      <c r="K37" s="620">
        <v>95</v>
      </c>
      <c r="L37" s="594">
        <v>100</v>
      </c>
      <c r="M37" s="594">
        <v>96.86</v>
      </c>
      <c r="N37" s="616">
        <v>15</v>
      </c>
      <c r="O37" s="620">
        <v>78</v>
      </c>
      <c r="P37" s="591">
        <v>97.436000000000007</v>
      </c>
      <c r="Q37" s="591">
        <v>98.32</v>
      </c>
      <c r="R37" s="616">
        <v>88</v>
      </c>
      <c r="S37" s="615">
        <v>72</v>
      </c>
      <c r="T37" s="593">
        <v>84.721999999999994</v>
      </c>
      <c r="U37" s="593">
        <v>97.73</v>
      </c>
      <c r="V37" s="616">
        <v>115</v>
      </c>
      <c r="W37" s="392">
        <f t="shared" si="1"/>
        <v>251</v>
      </c>
      <c r="Y37" s="57"/>
      <c r="Z37" s="57"/>
      <c r="AB37" s="57"/>
    </row>
    <row r="38" spans="1:28" ht="15" customHeight="1" x14ac:dyDescent="0.25">
      <c r="A38" s="604">
        <v>5</v>
      </c>
      <c r="B38" s="629" t="s">
        <v>22</v>
      </c>
      <c r="C38" s="622">
        <v>74</v>
      </c>
      <c r="D38" s="589">
        <v>100</v>
      </c>
      <c r="E38" s="588">
        <v>96.3</v>
      </c>
      <c r="F38" s="623">
        <v>25</v>
      </c>
      <c r="G38" s="615"/>
      <c r="H38" s="590"/>
      <c r="I38" s="590">
        <v>96.86</v>
      </c>
      <c r="J38" s="623">
        <v>115</v>
      </c>
      <c r="K38" s="620">
        <v>48</v>
      </c>
      <c r="L38" s="594">
        <v>95.833333333333329</v>
      </c>
      <c r="M38" s="594">
        <v>96.86</v>
      </c>
      <c r="N38" s="616">
        <v>106</v>
      </c>
      <c r="O38" s="620">
        <v>44</v>
      </c>
      <c r="P38" s="591">
        <v>97.727000000000004</v>
      </c>
      <c r="Q38" s="591">
        <v>98.32</v>
      </c>
      <c r="R38" s="616">
        <v>83</v>
      </c>
      <c r="S38" s="615">
        <v>43</v>
      </c>
      <c r="T38" s="593">
        <v>97.674000000000007</v>
      </c>
      <c r="U38" s="593">
        <v>97.73</v>
      </c>
      <c r="V38" s="616">
        <v>90</v>
      </c>
      <c r="W38" s="392">
        <f t="shared" si="1"/>
        <v>419</v>
      </c>
      <c r="Y38" s="57"/>
      <c r="Z38" s="57"/>
      <c r="AB38" s="57"/>
    </row>
    <row r="39" spans="1:28" ht="15" customHeight="1" x14ac:dyDescent="0.25">
      <c r="A39" s="604">
        <v>6</v>
      </c>
      <c r="B39" s="629" t="s">
        <v>25</v>
      </c>
      <c r="C39" s="622">
        <v>38</v>
      </c>
      <c r="D39" s="589">
        <v>100</v>
      </c>
      <c r="E39" s="588">
        <v>96.3</v>
      </c>
      <c r="F39" s="623">
        <v>34</v>
      </c>
      <c r="G39" s="622">
        <v>38</v>
      </c>
      <c r="H39" s="589">
        <v>100</v>
      </c>
      <c r="I39" s="590">
        <v>96.86</v>
      </c>
      <c r="J39" s="623">
        <v>46</v>
      </c>
      <c r="K39" s="620">
        <v>38</v>
      </c>
      <c r="L39" s="594">
        <v>100</v>
      </c>
      <c r="M39" s="594">
        <v>96.86</v>
      </c>
      <c r="N39" s="616">
        <v>69</v>
      </c>
      <c r="O39" s="620">
        <v>43</v>
      </c>
      <c r="P39" s="591">
        <v>95.349000000000004</v>
      </c>
      <c r="Q39" s="591">
        <v>98.32</v>
      </c>
      <c r="R39" s="616">
        <v>98</v>
      </c>
      <c r="S39" s="615">
        <v>42</v>
      </c>
      <c r="T39" s="593">
        <v>92.856999999999999</v>
      </c>
      <c r="U39" s="593">
        <v>97.73</v>
      </c>
      <c r="V39" s="616">
        <v>106</v>
      </c>
      <c r="W39" s="392">
        <f t="shared" si="1"/>
        <v>353</v>
      </c>
      <c r="Y39" s="57"/>
      <c r="Z39" s="57"/>
      <c r="AB39" s="57"/>
    </row>
    <row r="40" spans="1:28" ht="15" customHeight="1" x14ac:dyDescent="0.25">
      <c r="A40" s="604">
        <v>7</v>
      </c>
      <c r="B40" s="629" t="s">
        <v>32</v>
      </c>
      <c r="C40" s="622">
        <v>104</v>
      </c>
      <c r="D40" s="589">
        <v>100</v>
      </c>
      <c r="E40" s="588">
        <v>96.3</v>
      </c>
      <c r="F40" s="623">
        <v>9</v>
      </c>
      <c r="G40" s="622">
        <v>81</v>
      </c>
      <c r="H40" s="589">
        <v>100</v>
      </c>
      <c r="I40" s="590">
        <v>96.86</v>
      </c>
      <c r="J40" s="623">
        <v>17</v>
      </c>
      <c r="K40" s="620">
        <v>111</v>
      </c>
      <c r="L40" s="594">
        <v>99.099099099099107</v>
      </c>
      <c r="M40" s="594">
        <v>96.86</v>
      </c>
      <c r="N40" s="616">
        <v>82</v>
      </c>
      <c r="O40" s="620">
        <v>100</v>
      </c>
      <c r="P40" s="591">
        <v>100</v>
      </c>
      <c r="Q40" s="591">
        <v>98.32</v>
      </c>
      <c r="R40" s="616">
        <v>14</v>
      </c>
      <c r="S40" s="615">
        <v>103</v>
      </c>
      <c r="T40" s="593">
        <v>100</v>
      </c>
      <c r="U40" s="593">
        <v>97.73</v>
      </c>
      <c r="V40" s="616">
        <v>7</v>
      </c>
      <c r="W40" s="392">
        <f t="shared" si="1"/>
        <v>129</v>
      </c>
      <c r="Y40" s="57"/>
      <c r="Z40" s="57"/>
      <c r="AB40" s="57"/>
    </row>
    <row r="41" spans="1:28" ht="15" customHeight="1" x14ac:dyDescent="0.25">
      <c r="A41" s="604">
        <v>8</v>
      </c>
      <c r="B41" s="629" t="s">
        <v>30</v>
      </c>
      <c r="C41" s="622">
        <v>73</v>
      </c>
      <c r="D41" s="589">
        <v>98.630136986301366</v>
      </c>
      <c r="E41" s="588">
        <v>96.3</v>
      </c>
      <c r="F41" s="623">
        <v>52</v>
      </c>
      <c r="G41" s="622">
        <v>71</v>
      </c>
      <c r="H41" s="589">
        <v>98.590999999999994</v>
      </c>
      <c r="I41" s="590">
        <v>96.86</v>
      </c>
      <c r="J41" s="623">
        <v>60</v>
      </c>
      <c r="K41" s="620">
        <v>78</v>
      </c>
      <c r="L41" s="594">
        <v>80.769230769230774</v>
      </c>
      <c r="M41" s="594">
        <v>96.86</v>
      </c>
      <c r="N41" s="616">
        <v>117</v>
      </c>
      <c r="O41" s="620">
        <v>44</v>
      </c>
      <c r="P41" s="591">
        <v>97.727000000000004</v>
      </c>
      <c r="Q41" s="591">
        <v>98.32</v>
      </c>
      <c r="R41" s="616">
        <v>84</v>
      </c>
      <c r="S41" s="615">
        <v>45</v>
      </c>
      <c r="T41" s="593">
        <v>93.332999999999998</v>
      </c>
      <c r="U41" s="593">
        <v>97.73</v>
      </c>
      <c r="V41" s="616">
        <v>102</v>
      </c>
      <c r="W41" s="392">
        <f t="shared" si="1"/>
        <v>415</v>
      </c>
      <c r="Y41" s="57"/>
      <c r="Z41" s="57"/>
      <c r="AB41" s="57"/>
    </row>
    <row r="42" spans="1:28" ht="15" customHeight="1" x14ac:dyDescent="0.25">
      <c r="A42" s="604">
        <v>9</v>
      </c>
      <c r="B42" s="629" t="s">
        <v>24</v>
      </c>
      <c r="C42" s="622">
        <v>65</v>
      </c>
      <c r="D42" s="589">
        <v>98.461538461538453</v>
      </c>
      <c r="E42" s="588">
        <v>96.3</v>
      </c>
      <c r="F42" s="623">
        <v>54</v>
      </c>
      <c r="G42" s="622">
        <v>49</v>
      </c>
      <c r="H42" s="589">
        <v>89.795000000000002</v>
      </c>
      <c r="I42" s="590">
        <v>96.86</v>
      </c>
      <c r="J42" s="623">
        <v>100</v>
      </c>
      <c r="K42" s="620">
        <v>59</v>
      </c>
      <c r="L42" s="594">
        <v>100</v>
      </c>
      <c r="M42" s="594">
        <v>96.86</v>
      </c>
      <c r="N42" s="616">
        <v>50</v>
      </c>
      <c r="O42" s="620">
        <v>44</v>
      </c>
      <c r="P42" s="591">
        <v>100</v>
      </c>
      <c r="Q42" s="591">
        <v>98.32</v>
      </c>
      <c r="R42" s="616">
        <v>61</v>
      </c>
      <c r="S42" s="615">
        <v>50</v>
      </c>
      <c r="T42" s="593">
        <v>98</v>
      </c>
      <c r="U42" s="593">
        <v>97.73</v>
      </c>
      <c r="V42" s="616">
        <v>89</v>
      </c>
      <c r="W42" s="392">
        <f t="shared" si="1"/>
        <v>354</v>
      </c>
      <c r="Y42" s="57"/>
      <c r="Z42" s="57"/>
      <c r="AB42" s="57"/>
    </row>
    <row r="43" spans="1:28" ht="15" customHeight="1" x14ac:dyDescent="0.25">
      <c r="A43" s="604">
        <v>10</v>
      </c>
      <c r="B43" s="629" t="s">
        <v>28</v>
      </c>
      <c r="C43" s="622">
        <v>113</v>
      </c>
      <c r="D43" s="589">
        <v>98.230088495575217</v>
      </c>
      <c r="E43" s="588">
        <v>96.3</v>
      </c>
      <c r="F43" s="623">
        <v>57</v>
      </c>
      <c r="G43" s="622">
        <v>70</v>
      </c>
      <c r="H43" s="589">
        <v>91.427999999999997</v>
      </c>
      <c r="I43" s="590">
        <v>96.86</v>
      </c>
      <c r="J43" s="623">
        <v>97</v>
      </c>
      <c r="K43" s="620">
        <v>78</v>
      </c>
      <c r="L43" s="594">
        <v>93.589743589743591</v>
      </c>
      <c r="M43" s="594">
        <v>96.86</v>
      </c>
      <c r="N43" s="616">
        <v>111</v>
      </c>
      <c r="O43" s="620">
        <v>62</v>
      </c>
      <c r="P43" s="591">
        <v>82.257999999999996</v>
      </c>
      <c r="Q43" s="591">
        <v>98.32</v>
      </c>
      <c r="R43" s="616">
        <v>116</v>
      </c>
      <c r="S43" s="615">
        <v>55</v>
      </c>
      <c r="T43" s="593">
        <v>89.090999999999994</v>
      </c>
      <c r="U43" s="593">
        <v>97.73</v>
      </c>
      <c r="V43" s="616">
        <v>112</v>
      </c>
      <c r="W43" s="392">
        <f t="shared" si="1"/>
        <v>493</v>
      </c>
      <c r="Y43" s="57"/>
      <c r="Z43" s="57"/>
      <c r="AB43" s="57"/>
    </row>
    <row r="44" spans="1:28" ht="15" customHeight="1" x14ac:dyDescent="0.25">
      <c r="A44" s="604">
        <v>11</v>
      </c>
      <c r="B44" s="629" t="s">
        <v>27</v>
      </c>
      <c r="C44" s="622">
        <v>98</v>
      </c>
      <c r="D44" s="589">
        <v>97.959183673469383</v>
      </c>
      <c r="E44" s="588">
        <v>96.3</v>
      </c>
      <c r="F44" s="623">
        <v>59</v>
      </c>
      <c r="G44" s="622">
        <v>93</v>
      </c>
      <c r="H44" s="589">
        <v>100</v>
      </c>
      <c r="I44" s="590">
        <v>96.86</v>
      </c>
      <c r="J44" s="623">
        <v>11</v>
      </c>
      <c r="K44" s="620">
        <v>81</v>
      </c>
      <c r="L44" s="594">
        <v>100</v>
      </c>
      <c r="M44" s="594">
        <v>96.86</v>
      </c>
      <c r="N44" s="616">
        <v>22</v>
      </c>
      <c r="O44" s="620">
        <v>69</v>
      </c>
      <c r="P44" s="591">
        <v>100</v>
      </c>
      <c r="Q44" s="591">
        <v>98.32</v>
      </c>
      <c r="R44" s="616">
        <v>46</v>
      </c>
      <c r="S44" s="615">
        <v>73</v>
      </c>
      <c r="T44" s="593">
        <v>100</v>
      </c>
      <c r="U44" s="593">
        <v>97.73</v>
      </c>
      <c r="V44" s="616">
        <v>31</v>
      </c>
      <c r="W44" s="392">
        <f t="shared" si="1"/>
        <v>169</v>
      </c>
      <c r="Y44" s="57"/>
      <c r="Z44" s="57"/>
      <c r="AB44" s="57"/>
    </row>
    <row r="45" spans="1:28" ht="15" customHeight="1" x14ac:dyDescent="0.25">
      <c r="A45" s="604">
        <v>12</v>
      </c>
      <c r="B45" s="629" t="s">
        <v>31</v>
      </c>
      <c r="C45" s="622">
        <v>74</v>
      </c>
      <c r="D45" s="589">
        <v>97.297297297297291</v>
      </c>
      <c r="E45" s="588">
        <v>96.3</v>
      </c>
      <c r="F45" s="623">
        <v>67</v>
      </c>
      <c r="G45" s="622">
        <v>63</v>
      </c>
      <c r="H45" s="589">
        <v>100</v>
      </c>
      <c r="I45" s="590">
        <v>96.86</v>
      </c>
      <c r="J45" s="623">
        <v>34</v>
      </c>
      <c r="K45" s="620">
        <v>53</v>
      </c>
      <c r="L45" s="594">
        <v>100</v>
      </c>
      <c r="M45" s="594">
        <v>96.86</v>
      </c>
      <c r="N45" s="616">
        <v>55</v>
      </c>
      <c r="O45" s="620">
        <v>52</v>
      </c>
      <c r="P45" s="591">
        <v>100</v>
      </c>
      <c r="Q45" s="591">
        <v>98.32</v>
      </c>
      <c r="R45" s="616">
        <v>54</v>
      </c>
      <c r="S45" s="615">
        <v>53</v>
      </c>
      <c r="T45" s="593">
        <v>94.34</v>
      </c>
      <c r="U45" s="593">
        <v>97.73</v>
      </c>
      <c r="V45" s="616">
        <v>99</v>
      </c>
      <c r="W45" s="392">
        <f t="shared" si="1"/>
        <v>309</v>
      </c>
      <c r="Y45" s="57"/>
      <c r="Z45" s="57"/>
      <c r="AB45" s="57"/>
    </row>
    <row r="46" spans="1:28" ht="15" customHeight="1" x14ac:dyDescent="0.25">
      <c r="A46" s="604">
        <v>13</v>
      </c>
      <c r="B46" s="629" t="s">
        <v>109</v>
      </c>
      <c r="C46" s="622">
        <v>100</v>
      </c>
      <c r="D46" s="589">
        <v>96</v>
      </c>
      <c r="E46" s="588">
        <v>96.3</v>
      </c>
      <c r="F46" s="623">
        <v>76</v>
      </c>
      <c r="G46" s="622">
        <v>95</v>
      </c>
      <c r="H46" s="589">
        <v>96.841999999999999</v>
      </c>
      <c r="I46" s="590">
        <v>96.86</v>
      </c>
      <c r="J46" s="623">
        <v>78</v>
      </c>
      <c r="K46" s="620">
        <v>95</v>
      </c>
      <c r="L46" s="594">
        <v>100</v>
      </c>
      <c r="M46" s="594">
        <v>96.86</v>
      </c>
      <c r="N46" s="616">
        <v>16</v>
      </c>
      <c r="O46" s="620">
        <v>96</v>
      </c>
      <c r="P46" s="591">
        <v>100</v>
      </c>
      <c r="Q46" s="591">
        <v>98.32</v>
      </c>
      <c r="R46" s="616">
        <v>20</v>
      </c>
      <c r="S46" s="615">
        <v>100</v>
      </c>
      <c r="T46" s="593">
        <v>97</v>
      </c>
      <c r="U46" s="593">
        <v>97.73</v>
      </c>
      <c r="V46" s="616">
        <v>91</v>
      </c>
      <c r="W46" s="392">
        <f t="shared" si="1"/>
        <v>281</v>
      </c>
      <c r="Y46" s="57"/>
      <c r="Z46" s="57"/>
      <c r="AB46" s="57"/>
    </row>
    <row r="47" spans="1:28" ht="15" customHeight="1" x14ac:dyDescent="0.25">
      <c r="A47" s="604">
        <v>14</v>
      </c>
      <c r="B47" s="629" t="s">
        <v>110</v>
      </c>
      <c r="C47" s="622">
        <v>112</v>
      </c>
      <c r="D47" s="589">
        <v>93.75</v>
      </c>
      <c r="E47" s="588">
        <v>96.3</v>
      </c>
      <c r="F47" s="623">
        <v>91</v>
      </c>
      <c r="G47" s="624">
        <v>103</v>
      </c>
      <c r="H47" s="589">
        <v>93.203999999999994</v>
      </c>
      <c r="I47" s="590">
        <v>96.86</v>
      </c>
      <c r="J47" s="623">
        <v>94</v>
      </c>
      <c r="K47" s="620">
        <v>103</v>
      </c>
      <c r="L47" s="594">
        <v>99.029126213592235</v>
      </c>
      <c r="M47" s="594">
        <v>96.86</v>
      </c>
      <c r="N47" s="616">
        <v>84</v>
      </c>
      <c r="O47" s="620">
        <v>95</v>
      </c>
      <c r="P47" s="591">
        <v>100</v>
      </c>
      <c r="Q47" s="591">
        <v>98.32</v>
      </c>
      <c r="R47" s="616">
        <v>21</v>
      </c>
      <c r="S47" s="615">
        <v>130</v>
      </c>
      <c r="T47" s="593">
        <v>100</v>
      </c>
      <c r="U47" s="593">
        <v>97.73</v>
      </c>
      <c r="V47" s="616">
        <v>3</v>
      </c>
      <c r="W47" s="392">
        <f t="shared" si="1"/>
        <v>293</v>
      </c>
      <c r="Y47" s="57"/>
      <c r="Z47" s="57"/>
      <c r="AB47" s="57"/>
    </row>
    <row r="48" spans="1:28" ht="15" customHeight="1" x14ac:dyDescent="0.25">
      <c r="A48" s="604">
        <v>15</v>
      </c>
      <c r="B48" s="629" t="s">
        <v>23</v>
      </c>
      <c r="C48" s="622">
        <v>85</v>
      </c>
      <c r="D48" s="589">
        <v>90.588235294117638</v>
      </c>
      <c r="E48" s="588">
        <v>96.3</v>
      </c>
      <c r="F48" s="623">
        <v>96</v>
      </c>
      <c r="G48" s="622">
        <v>62</v>
      </c>
      <c r="H48" s="589">
        <v>82.257999999999996</v>
      </c>
      <c r="I48" s="590">
        <v>96.86</v>
      </c>
      <c r="J48" s="623">
        <v>109</v>
      </c>
      <c r="K48" s="620">
        <v>65</v>
      </c>
      <c r="L48" s="594">
        <v>96.923076923076934</v>
      </c>
      <c r="M48" s="594">
        <v>96.86</v>
      </c>
      <c r="N48" s="616">
        <v>101</v>
      </c>
      <c r="O48" s="620">
        <v>70</v>
      </c>
      <c r="P48" s="591">
        <v>97.143000000000001</v>
      </c>
      <c r="Q48" s="591">
        <v>98.32</v>
      </c>
      <c r="R48" s="616">
        <v>91</v>
      </c>
      <c r="S48" s="615">
        <v>61</v>
      </c>
      <c r="T48" s="593">
        <v>96.721000000000004</v>
      </c>
      <c r="U48" s="593">
        <v>97.73</v>
      </c>
      <c r="V48" s="616">
        <v>92</v>
      </c>
      <c r="W48" s="392">
        <f t="shared" si="1"/>
        <v>489</v>
      </c>
      <c r="Y48" s="57"/>
      <c r="Z48" s="57"/>
      <c r="AB48" s="57"/>
    </row>
    <row r="49" spans="1:28" ht="15" customHeight="1" x14ac:dyDescent="0.25">
      <c r="A49" s="604">
        <v>16</v>
      </c>
      <c r="B49" s="629" t="s">
        <v>21</v>
      </c>
      <c r="C49" s="622">
        <v>84</v>
      </c>
      <c r="D49" s="589">
        <v>89.285714285714278</v>
      </c>
      <c r="E49" s="588">
        <v>96.3</v>
      </c>
      <c r="F49" s="623">
        <v>99</v>
      </c>
      <c r="G49" s="622">
        <v>77</v>
      </c>
      <c r="H49" s="589">
        <v>100</v>
      </c>
      <c r="I49" s="590">
        <v>96.86</v>
      </c>
      <c r="J49" s="623">
        <v>25</v>
      </c>
      <c r="K49" s="620">
        <v>74</v>
      </c>
      <c r="L49" s="594">
        <v>100</v>
      </c>
      <c r="M49" s="594">
        <v>96.86</v>
      </c>
      <c r="N49" s="616">
        <v>32</v>
      </c>
      <c r="O49" s="620">
        <v>79</v>
      </c>
      <c r="P49" s="591">
        <v>100</v>
      </c>
      <c r="Q49" s="591">
        <v>98.32</v>
      </c>
      <c r="R49" s="616">
        <v>31</v>
      </c>
      <c r="S49" s="615">
        <v>69</v>
      </c>
      <c r="T49" s="593">
        <v>92.753</v>
      </c>
      <c r="U49" s="593">
        <v>97.73</v>
      </c>
      <c r="V49" s="616">
        <v>108</v>
      </c>
      <c r="W49" s="392">
        <f t="shared" si="1"/>
        <v>295</v>
      </c>
      <c r="Y49" s="57"/>
      <c r="Z49" s="57"/>
      <c r="AB49" s="57"/>
    </row>
    <row r="50" spans="1:28" ht="15" customHeight="1" x14ac:dyDescent="0.25">
      <c r="A50" s="604">
        <v>17</v>
      </c>
      <c r="B50" s="629" t="s">
        <v>26</v>
      </c>
      <c r="C50" s="622">
        <v>85</v>
      </c>
      <c r="D50" s="589">
        <v>84.705882352941174</v>
      </c>
      <c r="E50" s="588">
        <v>96.3</v>
      </c>
      <c r="F50" s="623">
        <v>108</v>
      </c>
      <c r="G50" s="622">
        <v>65</v>
      </c>
      <c r="H50" s="589">
        <v>96.923000000000002</v>
      </c>
      <c r="I50" s="590">
        <v>96.86</v>
      </c>
      <c r="J50" s="623">
        <v>77</v>
      </c>
      <c r="K50" s="620">
        <v>88</v>
      </c>
      <c r="L50" s="594">
        <v>96.590909090909093</v>
      </c>
      <c r="M50" s="594">
        <v>96.86</v>
      </c>
      <c r="N50" s="616">
        <v>102</v>
      </c>
      <c r="O50" s="620">
        <v>70</v>
      </c>
      <c r="P50" s="591">
        <v>100</v>
      </c>
      <c r="Q50" s="591">
        <v>98.32</v>
      </c>
      <c r="R50" s="616">
        <v>41</v>
      </c>
      <c r="S50" s="615">
        <v>72</v>
      </c>
      <c r="T50" s="593">
        <v>93.055999999999997</v>
      </c>
      <c r="U50" s="593">
        <v>97.73</v>
      </c>
      <c r="V50" s="616">
        <v>103</v>
      </c>
      <c r="W50" s="392">
        <f t="shared" si="1"/>
        <v>431</v>
      </c>
      <c r="Y50" s="57"/>
      <c r="Z50" s="57"/>
      <c r="AB50" s="57"/>
    </row>
    <row r="51" spans="1:28" ht="15" customHeight="1" x14ac:dyDescent="0.25">
      <c r="A51" s="604">
        <v>18</v>
      </c>
      <c r="B51" s="629" t="s">
        <v>29</v>
      </c>
      <c r="C51" s="622">
        <v>51</v>
      </c>
      <c r="D51" s="589">
        <v>66.666666666666657</v>
      </c>
      <c r="E51" s="588">
        <v>96.3</v>
      </c>
      <c r="F51" s="623">
        <v>113</v>
      </c>
      <c r="G51" s="622">
        <v>36</v>
      </c>
      <c r="H51" s="589">
        <v>91.665999999999997</v>
      </c>
      <c r="I51" s="590">
        <v>96.86</v>
      </c>
      <c r="J51" s="623">
        <v>96</v>
      </c>
      <c r="K51" s="620">
        <v>39</v>
      </c>
      <c r="L51" s="594">
        <v>97.435897435897431</v>
      </c>
      <c r="M51" s="594">
        <v>96.86</v>
      </c>
      <c r="N51" s="616">
        <v>99</v>
      </c>
      <c r="O51" s="620">
        <v>38</v>
      </c>
      <c r="P51" s="591">
        <v>92.105000000000004</v>
      </c>
      <c r="Q51" s="591">
        <v>98.32</v>
      </c>
      <c r="R51" s="616">
        <v>112</v>
      </c>
      <c r="S51" s="615">
        <v>56</v>
      </c>
      <c r="T51" s="593">
        <v>89.286000000000001</v>
      </c>
      <c r="U51" s="593">
        <v>97.73</v>
      </c>
      <c r="V51" s="616">
        <v>111</v>
      </c>
      <c r="W51" s="392">
        <f t="shared" si="1"/>
        <v>531</v>
      </c>
      <c r="Y51" s="57"/>
      <c r="Z51" s="57"/>
      <c r="AB51" s="57"/>
    </row>
    <row r="52" spans="1:28" ht="15" customHeight="1" thickBot="1" x14ac:dyDescent="0.3">
      <c r="A52" s="608">
        <v>19</v>
      </c>
      <c r="B52" s="629" t="s">
        <v>20</v>
      </c>
      <c r="C52" s="622">
        <v>52</v>
      </c>
      <c r="D52" s="589">
        <v>51.92307692307692</v>
      </c>
      <c r="E52" s="588">
        <v>96.3</v>
      </c>
      <c r="F52" s="623">
        <v>114</v>
      </c>
      <c r="G52" s="622">
        <v>51</v>
      </c>
      <c r="H52" s="589">
        <v>86.274000000000001</v>
      </c>
      <c r="I52" s="590">
        <v>96.86</v>
      </c>
      <c r="J52" s="623">
        <v>105</v>
      </c>
      <c r="K52" s="620">
        <v>37</v>
      </c>
      <c r="L52" s="594">
        <v>97.297297297297291</v>
      </c>
      <c r="M52" s="594">
        <v>96.86</v>
      </c>
      <c r="N52" s="616">
        <v>100</v>
      </c>
      <c r="O52" s="620">
        <v>31</v>
      </c>
      <c r="P52" s="591">
        <v>74.192999999999998</v>
      </c>
      <c r="Q52" s="591">
        <v>98.32</v>
      </c>
      <c r="R52" s="616">
        <v>117</v>
      </c>
      <c r="S52" s="615">
        <v>30</v>
      </c>
      <c r="T52" s="593">
        <v>86.667000000000002</v>
      </c>
      <c r="U52" s="593">
        <v>97.73</v>
      </c>
      <c r="V52" s="616">
        <v>114</v>
      </c>
      <c r="W52" s="609">
        <f t="shared" si="1"/>
        <v>550</v>
      </c>
      <c r="Y52" s="57"/>
      <c r="Z52" s="57"/>
      <c r="AB52" s="57"/>
    </row>
    <row r="53" spans="1:28" ht="15" customHeight="1" thickBot="1" x14ac:dyDescent="0.3">
      <c r="A53" s="160"/>
      <c r="B53" s="161" t="s">
        <v>146</v>
      </c>
      <c r="C53" s="194">
        <f>SUM(C54:C72)</f>
        <v>1694</v>
      </c>
      <c r="D53" s="169">
        <f>AVERAGE(D54:D72)</f>
        <v>96.014980782270726</v>
      </c>
      <c r="E53" s="378">
        <v>96.3</v>
      </c>
      <c r="F53" s="195"/>
      <c r="G53" s="194">
        <f>SUM(G54:G72)</f>
        <v>1460</v>
      </c>
      <c r="H53" s="169">
        <f>AVERAGE(H54:H72)</f>
        <v>96.241105263157905</v>
      </c>
      <c r="I53" s="378">
        <v>96.86</v>
      </c>
      <c r="J53" s="195"/>
      <c r="K53" s="162">
        <f>SUM(K54:K72)</f>
        <v>1414</v>
      </c>
      <c r="L53" s="163">
        <f>AVERAGE(L54:L72)</f>
        <v>98.447735286631882</v>
      </c>
      <c r="M53" s="175">
        <v>96.86</v>
      </c>
      <c r="N53" s="170"/>
      <c r="O53" s="162">
        <f>SUM(O54:O72)</f>
        <v>1400</v>
      </c>
      <c r="P53" s="166">
        <f>AVERAGE(P54:P72)</f>
        <v>98.700157894736847</v>
      </c>
      <c r="Q53" s="164">
        <v>98.32</v>
      </c>
      <c r="R53" s="170"/>
      <c r="S53" s="167">
        <f>SUM(S54:S72)</f>
        <v>1357</v>
      </c>
      <c r="T53" s="168">
        <f>AVERAGE(T54:T72)</f>
        <v>99.789789473684209</v>
      </c>
      <c r="U53" s="169">
        <v>97.73</v>
      </c>
      <c r="V53" s="170"/>
      <c r="W53" s="171"/>
      <c r="Y53" s="57"/>
      <c r="Z53" s="57"/>
      <c r="AB53" s="57"/>
    </row>
    <row r="54" spans="1:28" ht="15" customHeight="1" x14ac:dyDescent="0.25">
      <c r="A54" s="607">
        <v>1</v>
      </c>
      <c r="B54" s="629" t="s">
        <v>157</v>
      </c>
      <c r="C54" s="622">
        <v>50</v>
      </c>
      <c r="D54" s="589">
        <v>100</v>
      </c>
      <c r="E54" s="588">
        <v>96.3</v>
      </c>
      <c r="F54" s="623">
        <v>32</v>
      </c>
      <c r="G54" s="622">
        <v>60</v>
      </c>
      <c r="H54" s="589">
        <v>100</v>
      </c>
      <c r="I54" s="590">
        <v>96.86</v>
      </c>
      <c r="J54" s="623">
        <v>35</v>
      </c>
      <c r="K54" s="620">
        <v>50</v>
      </c>
      <c r="L54" s="594">
        <v>100</v>
      </c>
      <c r="M54" s="594">
        <v>96.86</v>
      </c>
      <c r="N54" s="616">
        <v>59</v>
      </c>
      <c r="O54" s="620">
        <v>48</v>
      </c>
      <c r="P54" s="591">
        <v>100</v>
      </c>
      <c r="Q54" s="591">
        <v>98.32</v>
      </c>
      <c r="R54" s="616">
        <v>57</v>
      </c>
      <c r="S54" s="615">
        <v>62</v>
      </c>
      <c r="T54" s="593">
        <v>100</v>
      </c>
      <c r="U54" s="593">
        <v>97.73</v>
      </c>
      <c r="V54" s="616">
        <v>45</v>
      </c>
      <c r="W54" s="587">
        <f t="shared" si="1"/>
        <v>228</v>
      </c>
      <c r="Y54" s="57"/>
      <c r="Z54" s="57"/>
      <c r="AB54" s="57"/>
    </row>
    <row r="55" spans="1:28" ht="15" customHeight="1" x14ac:dyDescent="0.25">
      <c r="A55" s="604">
        <v>2</v>
      </c>
      <c r="B55" s="629" t="s">
        <v>134</v>
      </c>
      <c r="C55" s="622">
        <v>127</v>
      </c>
      <c r="D55" s="589">
        <v>100</v>
      </c>
      <c r="E55" s="588">
        <v>96.3</v>
      </c>
      <c r="F55" s="623">
        <v>3</v>
      </c>
      <c r="G55" s="622">
        <v>125</v>
      </c>
      <c r="H55" s="589">
        <v>100</v>
      </c>
      <c r="I55" s="590">
        <v>96.86</v>
      </c>
      <c r="J55" s="623">
        <v>5</v>
      </c>
      <c r="K55" s="620">
        <v>113</v>
      </c>
      <c r="L55" s="594">
        <v>100</v>
      </c>
      <c r="M55" s="594">
        <v>96.86</v>
      </c>
      <c r="N55" s="616">
        <v>7</v>
      </c>
      <c r="O55" s="620">
        <v>98</v>
      </c>
      <c r="P55" s="591">
        <v>97.959000000000003</v>
      </c>
      <c r="Q55" s="591">
        <v>98.32</v>
      </c>
      <c r="R55" s="616">
        <v>81</v>
      </c>
      <c r="S55" s="615">
        <v>95</v>
      </c>
      <c r="T55" s="593">
        <v>100</v>
      </c>
      <c r="U55" s="593">
        <v>97.73</v>
      </c>
      <c r="V55" s="616">
        <v>19</v>
      </c>
      <c r="W55" s="392">
        <f t="shared" si="1"/>
        <v>115</v>
      </c>
      <c r="Y55" s="57"/>
      <c r="Z55" s="57"/>
      <c r="AB55" s="57"/>
    </row>
    <row r="56" spans="1:28" ht="15" customHeight="1" x14ac:dyDescent="0.25">
      <c r="A56" s="604">
        <v>3</v>
      </c>
      <c r="B56" s="629" t="s">
        <v>37</v>
      </c>
      <c r="C56" s="622">
        <v>69</v>
      </c>
      <c r="D56" s="589">
        <v>100</v>
      </c>
      <c r="E56" s="588">
        <v>96.3</v>
      </c>
      <c r="F56" s="623">
        <v>28</v>
      </c>
      <c r="G56" s="622">
        <v>58</v>
      </c>
      <c r="H56" s="589">
        <v>96.552000000000007</v>
      </c>
      <c r="I56" s="590">
        <v>96.86</v>
      </c>
      <c r="J56" s="623">
        <v>82</v>
      </c>
      <c r="K56" s="620">
        <v>68</v>
      </c>
      <c r="L56" s="594">
        <v>100</v>
      </c>
      <c r="M56" s="594">
        <v>96.86</v>
      </c>
      <c r="N56" s="616">
        <v>43</v>
      </c>
      <c r="O56" s="620">
        <v>46</v>
      </c>
      <c r="P56" s="591">
        <v>93.477999999999994</v>
      </c>
      <c r="Q56" s="591">
        <v>98.32</v>
      </c>
      <c r="R56" s="616">
        <v>106</v>
      </c>
      <c r="S56" s="615">
        <v>67</v>
      </c>
      <c r="T56" s="593">
        <v>98.507000000000005</v>
      </c>
      <c r="U56" s="593">
        <v>97.73</v>
      </c>
      <c r="V56" s="616">
        <v>85</v>
      </c>
      <c r="W56" s="392">
        <f t="shared" si="1"/>
        <v>344</v>
      </c>
      <c r="Y56" s="57"/>
      <c r="Z56" s="57"/>
      <c r="AB56" s="57"/>
    </row>
    <row r="57" spans="1:28" ht="15" customHeight="1" x14ac:dyDescent="0.25">
      <c r="A57" s="604">
        <v>4</v>
      </c>
      <c r="B57" s="629" t="s">
        <v>107</v>
      </c>
      <c r="C57" s="622">
        <v>25</v>
      </c>
      <c r="D57" s="589">
        <v>100</v>
      </c>
      <c r="E57" s="588">
        <v>96.3</v>
      </c>
      <c r="F57" s="623">
        <v>36</v>
      </c>
      <c r="G57" s="622">
        <v>25</v>
      </c>
      <c r="H57" s="589">
        <v>96</v>
      </c>
      <c r="I57" s="590">
        <v>96.86</v>
      </c>
      <c r="J57" s="623">
        <v>87</v>
      </c>
      <c r="K57" s="620">
        <v>19</v>
      </c>
      <c r="L57" s="594">
        <v>100</v>
      </c>
      <c r="M57" s="594">
        <v>96.86</v>
      </c>
      <c r="N57" s="616">
        <v>75</v>
      </c>
      <c r="O57" s="620">
        <v>16</v>
      </c>
      <c r="P57" s="591">
        <v>100</v>
      </c>
      <c r="Q57" s="591">
        <v>98.32</v>
      </c>
      <c r="R57" s="616">
        <v>72</v>
      </c>
      <c r="S57" s="615">
        <v>13</v>
      </c>
      <c r="T57" s="593">
        <v>100</v>
      </c>
      <c r="U57" s="593">
        <v>97.73</v>
      </c>
      <c r="V57" s="616">
        <v>75</v>
      </c>
      <c r="W57" s="392">
        <f t="shared" si="1"/>
        <v>345</v>
      </c>
      <c r="Y57" s="57"/>
      <c r="Z57" s="57"/>
      <c r="AB57" s="57"/>
    </row>
    <row r="58" spans="1:28" ht="15" customHeight="1" x14ac:dyDescent="0.25">
      <c r="A58" s="604">
        <v>5</v>
      </c>
      <c r="B58" s="629" t="s">
        <v>39</v>
      </c>
      <c r="C58" s="622">
        <v>73</v>
      </c>
      <c r="D58" s="589">
        <v>100</v>
      </c>
      <c r="E58" s="588">
        <v>96.3</v>
      </c>
      <c r="F58" s="623">
        <v>26</v>
      </c>
      <c r="G58" s="622">
        <v>43</v>
      </c>
      <c r="H58" s="589">
        <v>100</v>
      </c>
      <c r="I58" s="590">
        <v>96.86</v>
      </c>
      <c r="J58" s="623">
        <v>45</v>
      </c>
      <c r="K58" s="620">
        <v>80</v>
      </c>
      <c r="L58" s="594">
        <v>100</v>
      </c>
      <c r="M58" s="594">
        <v>96.86</v>
      </c>
      <c r="N58" s="616">
        <v>23</v>
      </c>
      <c r="O58" s="620">
        <v>47</v>
      </c>
      <c r="P58" s="591">
        <v>100</v>
      </c>
      <c r="Q58" s="591">
        <v>98.32</v>
      </c>
      <c r="R58" s="616">
        <v>59</v>
      </c>
      <c r="S58" s="615">
        <v>48</v>
      </c>
      <c r="T58" s="593">
        <v>100</v>
      </c>
      <c r="U58" s="593">
        <v>97.73</v>
      </c>
      <c r="V58" s="616">
        <v>55</v>
      </c>
      <c r="W58" s="392">
        <f t="shared" si="1"/>
        <v>208</v>
      </c>
      <c r="Y58" s="57"/>
      <c r="Z58" s="57"/>
      <c r="AB58" s="57"/>
    </row>
    <row r="59" spans="1:28" ht="15" customHeight="1" x14ac:dyDescent="0.25">
      <c r="A59" s="604">
        <v>6</v>
      </c>
      <c r="B59" s="629" t="s">
        <v>103</v>
      </c>
      <c r="C59" s="622">
        <v>73</v>
      </c>
      <c r="D59" s="589">
        <v>100</v>
      </c>
      <c r="E59" s="588">
        <v>96.3</v>
      </c>
      <c r="F59" s="623">
        <v>27</v>
      </c>
      <c r="G59" s="622">
        <v>71</v>
      </c>
      <c r="H59" s="589">
        <v>100</v>
      </c>
      <c r="I59" s="590">
        <v>96.86</v>
      </c>
      <c r="J59" s="623">
        <v>29</v>
      </c>
      <c r="K59" s="620">
        <v>67</v>
      </c>
      <c r="L59" s="594">
        <v>92.537313432835816</v>
      </c>
      <c r="M59" s="594">
        <v>96.86</v>
      </c>
      <c r="N59" s="616">
        <v>112</v>
      </c>
      <c r="O59" s="620">
        <v>71</v>
      </c>
      <c r="P59" s="591">
        <v>98.590999999999994</v>
      </c>
      <c r="Q59" s="591">
        <v>98.32</v>
      </c>
      <c r="R59" s="616">
        <v>78</v>
      </c>
      <c r="S59" s="615">
        <v>74</v>
      </c>
      <c r="T59" s="593">
        <v>100</v>
      </c>
      <c r="U59" s="593">
        <v>97.73</v>
      </c>
      <c r="V59" s="616">
        <v>30</v>
      </c>
      <c r="W59" s="392">
        <f t="shared" si="1"/>
        <v>276</v>
      </c>
      <c r="Y59" s="57"/>
      <c r="Z59" s="57"/>
      <c r="AB59" s="57"/>
    </row>
    <row r="60" spans="1:28" ht="15" customHeight="1" x14ac:dyDescent="0.25">
      <c r="A60" s="604">
        <v>7</v>
      </c>
      <c r="B60" s="629" t="s">
        <v>42</v>
      </c>
      <c r="C60" s="622">
        <v>104</v>
      </c>
      <c r="D60" s="589">
        <v>100</v>
      </c>
      <c r="E60" s="588">
        <v>96.3</v>
      </c>
      <c r="F60" s="623">
        <v>10</v>
      </c>
      <c r="G60" s="622">
        <v>105</v>
      </c>
      <c r="H60" s="589">
        <v>99.046999999999997</v>
      </c>
      <c r="I60" s="590">
        <v>96.86</v>
      </c>
      <c r="J60" s="623">
        <v>52</v>
      </c>
      <c r="K60" s="620">
        <v>90</v>
      </c>
      <c r="L60" s="594">
        <v>98.888888888888886</v>
      </c>
      <c r="M60" s="594">
        <v>96.86</v>
      </c>
      <c r="N60" s="616">
        <v>85</v>
      </c>
      <c r="O60" s="620">
        <v>97</v>
      </c>
      <c r="P60" s="591">
        <v>100</v>
      </c>
      <c r="Q60" s="591">
        <v>98.32</v>
      </c>
      <c r="R60" s="616">
        <v>18</v>
      </c>
      <c r="S60" s="615">
        <v>100</v>
      </c>
      <c r="T60" s="593">
        <v>100</v>
      </c>
      <c r="U60" s="593">
        <v>97.73</v>
      </c>
      <c r="V60" s="616">
        <v>13</v>
      </c>
      <c r="W60" s="392">
        <f t="shared" si="1"/>
        <v>178</v>
      </c>
      <c r="Y60" s="57"/>
      <c r="Z60" s="57"/>
      <c r="AB60" s="57"/>
    </row>
    <row r="61" spans="1:28" ht="15" customHeight="1" x14ac:dyDescent="0.25">
      <c r="A61" s="604">
        <v>8</v>
      </c>
      <c r="B61" s="629" t="s">
        <v>158</v>
      </c>
      <c r="C61" s="622">
        <v>32</v>
      </c>
      <c r="D61" s="589">
        <v>100</v>
      </c>
      <c r="E61" s="588">
        <v>96.3</v>
      </c>
      <c r="F61" s="623">
        <v>35</v>
      </c>
      <c r="G61" s="622">
        <v>29</v>
      </c>
      <c r="H61" s="589">
        <v>96.552000000000007</v>
      </c>
      <c r="I61" s="590">
        <v>96.86</v>
      </c>
      <c r="J61" s="623">
        <v>83</v>
      </c>
      <c r="K61" s="620">
        <v>18</v>
      </c>
      <c r="L61" s="594">
        <v>100</v>
      </c>
      <c r="M61" s="594">
        <v>96.86</v>
      </c>
      <c r="N61" s="616">
        <v>76</v>
      </c>
      <c r="O61" s="620">
        <v>19</v>
      </c>
      <c r="P61" s="591">
        <v>100</v>
      </c>
      <c r="Q61" s="591">
        <v>98.32</v>
      </c>
      <c r="R61" s="616">
        <v>69</v>
      </c>
      <c r="S61" s="615">
        <v>20</v>
      </c>
      <c r="T61" s="593">
        <v>100</v>
      </c>
      <c r="U61" s="593">
        <v>97.73</v>
      </c>
      <c r="V61" s="616">
        <v>71</v>
      </c>
      <c r="W61" s="392">
        <f t="shared" si="1"/>
        <v>334</v>
      </c>
      <c r="Y61" s="57"/>
      <c r="Z61" s="57"/>
      <c r="AB61" s="57"/>
    </row>
    <row r="62" spans="1:28" ht="15" customHeight="1" x14ac:dyDescent="0.25">
      <c r="A62" s="604">
        <v>9</v>
      </c>
      <c r="B62" s="629" t="s">
        <v>105</v>
      </c>
      <c r="C62" s="622">
        <v>184</v>
      </c>
      <c r="D62" s="589">
        <v>98.913043478260875</v>
      </c>
      <c r="E62" s="588">
        <v>96.3</v>
      </c>
      <c r="F62" s="623">
        <v>43</v>
      </c>
      <c r="G62" s="622">
        <v>143</v>
      </c>
      <c r="H62" s="589">
        <v>97.902000000000001</v>
      </c>
      <c r="I62" s="590">
        <v>96.86</v>
      </c>
      <c r="J62" s="623">
        <v>68</v>
      </c>
      <c r="K62" s="620">
        <v>158</v>
      </c>
      <c r="L62" s="594">
        <v>98.734177215189874</v>
      </c>
      <c r="M62" s="594">
        <v>96.86</v>
      </c>
      <c r="N62" s="616">
        <v>86</v>
      </c>
      <c r="O62" s="620">
        <v>153</v>
      </c>
      <c r="P62" s="591">
        <v>100</v>
      </c>
      <c r="Q62" s="591">
        <v>98.32</v>
      </c>
      <c r="R62" s="616">
        <v>4</v>
      </c>
      <c r="S62" s="615">
        <v>132</v>
      </c>
      <c r="T62" s="593">
        <v>100</v>
      </c>
      <c r="U62" s="593">
        <v>97.73</v>
      </c>
      <c r="V62" s="616">
        <v>2</v>
      </c>
      <c r="W62" s="392">
        <f t="shared" si="1"/>
        <v>203</v>
      </c>
      <c r="Y62" s="57"/>
      <c r="Z62" s="57"/>
      <c r="AB62" s="57"/>
    </row>
    <row r="63" spans="1:28" ht="15" customHeight="1" x14ac:dyDescent="0.25">
      <c r="A63" s="604">
        <v>10</v>
      </c>
      <c r="B63" s="629" t="s">
        <v>41</v>
      </c>
      <c r="C63" s="622">
        <v>90</v>
      </c>
      <c r="D63" s="589">
        <v>98.888888888888886</v>
      </c>
      <c r="E63" s="588">
        <v>96.3</v>
      </c>
      <c r="F63" s="623">
        <v>44</v>
      </c>
      <c r="G63" s="622">
        <v>80</v>
      </c>
      <c r="H63" s="589">
        <v>97.5</v>
      </c>
      <c r="I63" s="590">
        <v>96.86</v>
      </c>
      <c r="J63" s="623">
        <v>71</v>
      </c>
      <c r="K63" s="620">
        <v>64</v>
      </c>
      <c r="L63" s="594">
        <v>100</v>
      </c>
      <c r="M63" s="594">
        <v>96.86</v>
      </c>
      <c r="N63" s="616">
        <v>48</v>
      </c>
      <c r="O63" s="620">
        <v>71</v>
      </c>
      <c r="P63" s="591">
        <v>94.366</v>
      </c>
      <c r="Q63" s="591">
        <v>98.32</v>
      </c>
      <c r="R63" s="616">
        <v>100</v>
      </c>
      <c r="S63" s="615">
        <v>65</v>
      </c>
      <c r="T63" s="593">
        <v>100</v>
      </c>
      <c r="U63" s="593">
        <v>97.73</v>
      </c>
      <c r="V63" s="616">
        <v>42</v>
      </c>
      <c r="W63" s="392">
        <f t="shared" si="1"/>
        <v>305</v>
      </c>
      <c r="Y63" s="57"/>
      <c r="Z63" s="57"/>
      <c r="AB63" s="57"/>
    </row>
    <row r="64" spans="1:28" ht="15" customHeight="1" x14ac:dyDescent="0.25">
      <c r="A64" s="604">
        <v>11</v>
      </c>
      <c r="B64" s="629" t="s">
        <v>34</v>
      </c>
      <c r="C64" s="622">
        <v>179</v>
      </c>
      <c r="D64" s="589">
        <v>98.882681564245814</v>
      </c>
      <c r="E64" s="588">
        <v>96.3</v>
      </c>
      <c r="F64" s="623">
        <v>45</v>
      </c>
      <c r="G64" s="622">
        <v>155</v>
      </c>
      <c r="H64" s="589">
        <v>96.129000000000005</v>
      </c>
      <c r="I64" s="590">
        <v>96.86</v>
      </c>
      <c r="J64" s="623">
        <v>85</v>
      </c>
      <c r="K64" s="620">
        <v>160</v>
      </c>
      <c r="L64" s="594">
        <v>98.125</v>
      </c>
      <c r="M64" s="594">
        <v>96.86</v>
      </c>
      <c r="N64" s="616">
        <v>95</v>
      </c>
      <c r="O64" s="620">
        <v>185</v>
      </c>
      <c r="P64" s="591">
        <v>100</v>
      </c>
      <c r="Q64" s="591">
        <v>98.32</v>
      </c>
      <c r="R64" s="616">
        <v>1</v>
      </c>
      <c r="S64" s="615">
        <v>155</v>
      </c>
      <c r="T64" s="593">
        <v>98.063999999999993</v>
      </c>
      <c r="U64" s="593">
        <v>97.73</v>
      </c>
      <c r="V64" s="616">
        <v>87</v>
      </c>
      <c r="W64" s="392">
        <f t="shared" si="1"/>
        <v>313</v>
      </c>
      <c r="Y64" s="57"/>
      <c r="Z64" s="57"/>
      <c r="AB64" s="57"/>
    </row>
    <row r="65" spans="1:28" ht="15" customHeight="1" x14ac:dyDescent="0.25">
      <c r="A65" s="604">
        <v>12</v>
      </c>
      <c r="B65" s="629" t="s">
        <v>150</v>
      </c>
      <c r="C65" s="622">
        <v>84</v>
      </c>
      <c r="D65" s="589">
        <v>98.80952380952381</v>
      </c>
      <c r="E65" s="588">
        <v>96.3</v>
      </c>
      <c r="F65" s="623">
        <v>47</v>
      </c>
      <c r="G65" s="622">
        <v>72</v>
      </c>
      <c r="H65" s="589">
        <v>97.221999999999994</v>
      </c>
      <c r="I65" s="590">
        <v>96.86</v>
      </c>
      <c r="J65" s="623">
        <v>74</v>
      </c>
      <c r="K65" s="620">
        <v>72</v>
      </c>
      <c r="L65" s="594">
        <v>100</v>
      </c>
      <c r="M65" s="594">
        <v>96.86</v>
      </c>
      <c r="N65" s="616">
        <v>37</v>
      </c>
      <c r="O65" s="620">
        <v>73</v>
      </c>
      <c r="P65" s="591">
        <v>100</v>
      </c>
      <c r="Q65" s="591">
        <v>98.32</v>
      </c>
      <c r="R65" s="616">
        <v>36</v>
      </c>
      <c r="S65" s="615">
        <v>81</v>
      </c>
      <c r="T65" s="593">
        <v>100</v>
      </c>
      <c r="U65" s="593">
        <v>97.73</v>
      </c>
      <c r="V65" s="616">
        <v>24</v>
      </c>
      <c r="W65" s="392">
        <f t="shared" si="1"/>
        <v>218</v>
      </c>
      <c r="Y65" s="57"/>
      <c r="Z65" s="57"/>
      <c r="AB65" s="57"/>
    </row>
    <row r="66" spans="1:28" ht="15" customHeight="1" x14ac:dyDescent="0.25">
      <c r="A66" s="604">
        <v>13</v>
      </c>
      <c r="B66" s="629" t="s">
        <v>35</v>
      </c>
      <c r="C66" s="622">
        <v>116</v>
      </c>
      <c r="D66" s="589">
        <v>98.275862068965523</v>
      </c>
      <c r="E66" s="588">
        <v>96.3</v>
      </c>
      <c r="F66" s="623">
        <v>56</v>
      </c>
      <c r="G66" s="622">
        <v>63</v>
      </c>
      <c r="H66" s="589">
        <v>96.825000000000003</v>
      </c>
      <c r="I66" s="590">
        <v>96.86</v>
      </c>
      <c r="J66" s="623">
        <v>79</v>
      </c>
      <c r="K66" s="620">
        <v>64</v>
      </c>
      <c r="L66" s="594">
        <v>95.3125</v>
      </c>
      <c r="M66" s="594">
        <v>96.86</v>
      </c>
      <c r="N66" s="616">
        <v>108</v>
      </c>
      <c r="O66" s="620">
        <v>76</v>
      </c>
      <c r="P66" s="591">
        <v>100</v>
      </c>
      <c r="Q66" s="591">
        <v>98.32</v>
      </c>
      <c r="R66" s="616">
        <v>34</v>
      </c>
      <c r="S66" s="615">
        <v>59</v>
      </c>
      <c r="T66" s="593">
        <v>100</v>
      </c>
      <c r="U66" s="593">
        <v>97.73</v>
      </c>
      <c r="V66" s="616">
        <v>47</v>
      </c>
      <c r="W66" s="392">
        <f t="shared" si="1"/>
        <v>324</v>
      </c>
      <c r="Y66" s="57"/>
      <c r="Z66" s="57"/>
      <c r="AB66" s="57"/>
    </row>
    <row r="67" spans="1:28" ht="15" customHeight="1" x14ac:dyDescent="0.25">
      <c r="A67" s="604">
        <v>14</v>
      </c>
      <c r="B67" s="629" t="s">
        <v>36</v>
      </c>
      <c r="C67" s="622">
        <v>75</v>
      </c>
      <c r="D67" s="589">
        <v>97.333333333333329</v>
      </c>
      <c r="E67" s="588">
        <v>96.3</v>
      </c>
      <c r="F67" s="623">
        <v>66</v>
      </c>
      <c r="G67" s="622">
        <v>81</v>
      </c>
      <c r="H67" s="589">
        <v>98.765000000000001</v>
      </c>
      <c r="I67" s="590">
        <v>96.86</v>
      </c>
      <c r="J67" s="623">
        <v>56</v>
      </c>
      <c r="K67" s="620">
        <v>71</v>
      </c>
      <c r="L67" s="594">
        <v>100</v>
      </c>
      <c r="M67" s="594">
        <v>96.86</v>
      </c>
      <c r="N67" s="616">
        <v>42</v>
      </c>
      <c r="O67" s="620">
        <v>94</v>
      </c>
      <c r="P67" s="591">
        <v>100</v>
      </c>
      <c r="Q67" s="591">
        <v>98.32</v>
      </c>
      <c r="R67" s="616">
        <v>24</v>
      </c>
      <c r="S67" s="615">
        <v>73</v>
      </c>
      <c r="T67" s="593">
        <v>100</v>
      </c>
      <c r="U67" s="593">
        <v>97.73</v>
      </c>
      <c r="V67" s="616">
        <v>32</v>
      </c>
      <c r="W67" s="392">
        <f t="shared" si="1"/>
        <v>220</v>
      </c>
      <c r="Y67" s="57"/>
      <c r="Z67" s="57"/>
      <c r="AB67" s="57"/>
    </row>
    <row r="68" spans="1:28" ht="15" customHeight="1" x14ac:dyDescent="0.25">
      <c r="A68" s="604">
        <v>15</v>
      </c>
      <c r="B68" s="629" t="s">
        <v>108</v>
      </c>
      <c r="C68" s="622">
        <v>222</v>
      </c>
      <c r="D68" s="589">
        <v>96.396396396396398</v>
      </c>
      <c r="E68" s="588">
        <v>96.3</v>
      </c>
      <c r="F68" s="623">
        <v>72</v>
      </c>
      <c r="G68" s="622">
        <v>181</v>
      </c>
      <c r="H68" s="589">
        <v>98.341999999999999</v>
      </c>
      <c r="I68" s="590">
        <v>96.86</v>
      </c>
      <c r="J68" s="623">
        <v>62</v>
      </c>
      <c r="K68" s="620">
        <v>150</v>
      </c>
      <c r="L68" s="594">
        <v>96</v>
      </c>
      <c r="M68" s="594">
        <v>96.86</v>
      </c>
      <c r="N68" s="616">
        <v>104</v>
      </c>
      <c r="O68" s="620">
        <v>160</v>
      </c>
      <c r="P68" s="591">
        <v>100</v>
      </c>
      <c r="Q68" s="591">
        <v>98.32</v>
      </c>
      <c r="R68" s="616">
        <v>2</v>
      </c>
      <c r="S68" s="615">
        <v>177</v>
      </c>
      <c r="T68" s="593">
        <v>99.435000000000002</v>
      </c>
      <c r="U68" s="593">
        <v>97.73</v>
      </c>
      <c r="V68" s="616">
        <v>76</v>
      </c>
      <c r="W68" s="392">
        <f t="shared" si="1"/>
        <v>316</v>
      </c>
      <c r="Y68" s="57"/>
      <c r="Z68" s="57"/>
      <c r="AB68" s="57"/>
    </row>
    <row r="69" spans="1:28" ht="15" customHeight="1" x14ac:dyDescent="0.25">
      <c r="A69" s="604">
        <v>16</v>
      </c>
      <c r="B69" s="629" t="s">
        <v>106</v>
      </c>
      <c r="C69" s="622">
        <v>59</v>
      </c>
      <c r="D69" s="589">
        <v>94.915254237288138</v>
      </c>
      <c r="E69" s="588">
        <v>96.3</v>
      </c>
      <c r="F69" s="623">
        <v>83</v>
      </c>
      <c r="G69" s="622">
        <v>44</v>
      </c>
      <c r="H69" s="589">
        <v>100</v>
      </c>
      <c r="I69" s="590">
        <v>96.86</v>
      </c>
      <c r="J69" s="623">
        <v>43</v>
      </c>
      <c r="K69" s="620">
        <v>53</v>
      </c>
      <c r="L69" s="594">
        <v>100</v>
      </c>
      <c r="M69" s="594">
        <v>96.86</v>
      </c>
      <c r="N69" s="616">
        <v>56</v>
      </c>
      <c r="O69" s="620">
        <v>41</v>
      </c>
      <c r="P69" s="591">
        <v>100</v>
      </c>
      <c r="Q69" s="591">
        <v>98.32</v>
      </c>
      <c r="R69" s="616">
        <v>65</v>
      </c>
      <c r="S69" s="615">
        <v>39</v>
      </c>
      <c r="T69" s="593">
        <v>100</v>
      </c>
      <c r="U69" s="593">
        <v>97.73</v>
      </c>
      <c r="V69" s="616">
        <v>64</v>
      </c>
      <c r="W69" s="392">
        <f t="shared" si="1"/>
        <v>311</v>
      </c>
      <c r="Y69" s="57"/>
      <c r="Z69" s="57"/>
      <c r="AB69" s="57"/>
    </row>
    <row r="70" spans="1:28" ht="15" customHeight="1" x14ac:dyDescent="0.25">
      <c r="A70" s="604">
        <v>17</v>
      </c>
      <c r="B70" s="629" t="s">
        <v>38</v>
      </c>
      <c r="C70" s="622">
        <v>49</v>
      </c>
      <c r="D70" s="589">
        <v>89.795918367346943</v>
      </c>
      <c r="E70" s="588">
        <v>96.3</v>
      </c>
      <c r="F70" s="623">
        <v>97</v>
      </c>
      <c r="G70" s="622">
        <v>51</v>
      </c>
      <c r="H70" s="589">
        <v>62.744999999999997</v>
      </c>
      <c r="I70" s="590">
        <v>96.86</v>
      </c>
      <c r="J70" s="623">
        <v>113</v>
      </c>
      <c r="K70" s="620">
        <v>48</v>
      </c>
      <c r="L70" s="594">
        <v>100</v>
      </c>
      <c r="M70" s="594">
        <v>96.86</v>
      </c>
      <c r="N70" s="616">
        <v>61</v>
      </c>
      <c r="O70" s="620">
        <v>44</v>
      </c>
      <c r="P70" s="591">
        <v>90.909000000000006</v>
      </c>
      <c r="Q70" s="591">
        <v>98.32</v>
      </c>
      <c r="R70" s="616">
        <v>114</v>
      </c>
      <c r="S70" s="615">
        <v>34</v>
      </c>
      <c r="T70" s="593">
        <v>100</v>
      </c>
      <c r="U70" s="593">
        <v>97.73</v>
      </c>
      <c r="V70" s="616">
        <v>65</v>
      </c>
      <c r="W70" s="392">
        <f t="shared" si="1"/>
        <v>450</v>
      </c>
      <c r="Y70" s="57"/>
      <c r="Z70" s="57"/>
      <c r="AB70" s="57"/>
    </row>
    <row r="71" spans="1:28" ht="15" customHeight="1" x14ac:dyDescent="0.25">
      <c r="A71" s="604">
        <v>18</v>
      </c>
      <c r="B71" s="629" t="s">
        <v>40</v>
      </c>
      <c r="C71" s="622">
        <v>62</v>
      </c>
      <c r="D71" s="589">
        <v>80.645161290322577</v>
      </c>
      <c r="E71" s="588">
        <v>96.3</v>
      </c>
      <c r="F71" s="623">
        <v>109</v>
      </c>
      <c r="G71" s="622">
        <v>54</v>
      </c>
      <c r="H71" s="589">
        <v>100</v>
      </c>
      <c r="I71" s="590">
        <v>96.86</v>
      </c>
      <c r="J71" s="623">
        <v>36</v>
      </c>
      <c r="K71" s="620">
        <v>58</v>
      </c>
      <c r="L71" s="594">
        <v>100</v>
      </c>
      <c r="M71" s="594">
        <v>96.86</v>
      </c>
      <c r="N71" s="616">
        <v>51</v>
      </c>
      <c r="O71" s="620">
        <v>44</v>
      </c>
      <c r="P71" s="591">
        <v>100</v>
      </c>
      <c r="Q71" s="591">
        <v>98.32</v>
      </c>
      <c r="R71" s="616">
        <v>62</v>
      </c>
      <c r="S71" s="615">
        <v>47</v>
      </c>
      <c r="T71" s="593">
        <v>100</v>
      </c>
      <c r="U71" s="593">
        <v>97.73</v>
      </c>
      <c r="V71" s="616">
        <v>58</v>
      </c>
      <c r="W71" s="587">
        <f t="shared" si="1"/>
        <v>316</v>
      </c>
      <c r="Y71" s="57"/>
      <c r="Z71" s="57"/>
      <c r="AB71" s="57"/>
    </row>
    <row r="72" spans="1:28" ht="15" customHeight="1" thickBot="1" x14ac:dyDescent="0.3">
      <c r="A72" s="605">
        <v>19</v>
      </c>
      <c r="B72" s="629" t="s">
        <v>104</v>
      </c>
      <c r="C72" s="622">
        <v>21</v>
      </c>
      <c r="D72" s="589">
        <v>71.428571428571431</v>
      </c>
      <c r="E72" s="588">
        <v>96.3</v>
      </c>
      <c r="F72" s="623">
        <v>112</v>
      </c>
      <c r="G72" s="622">
        <v>20</v>
      </c>
      <c r="H72" s="589">
        <v>95</v>
      </c>
      <c r="I72" s="590">
        <v>96.86</v>
      </c>
      <c r="J72" s="623">
        <v>89</v>
      </c>
      <c r="K72" s="620">
        <v>11</v>
      </c>
      <c r="L72" s="594">
        <v>90.909090909090907</v>
      </c>
      <c r="M72" s="594">
        <v>96.86</v>
      </c>
      <c r="N72" s="616">
        <v>114</v>
      </c>
      <c r="O72" s="620">
        <v>17</v>
      </c>
      <c r="P72" s="591">
        <v>100</v>
      </c>
      <c r="Q72" s="591">
        <v>98.32</v>
      </c>
      <c r="R72" s="616">
        <v>71</v>
      </c>
      <c r="S72" s="615">
        <v>16</v>
      </c>
      <c r="T72" s="593">
        <v>100</v>
      </c>
      <c r="U72" s="593">
        <v>97.73</v>
      </c>
      <c r="V72" s="616">
        <v>74</v>
      </c>
      <c r="W72" s="606">
        <f t="shared" si="1"/>
        <v>460</v>
      </c>
      <c r="Y72" s="57"/>
      <c r="Z72" s="57"/>
      <c r="AB72" s="57"/>
    </row>
    <row r="73" spans="1:28" ht="15" customHeight="1" thickBot="1" x14ac:dyDescent="0.3">
      <c r="A73" s="160"/>
      <c r="B73" s="161" t="s">
        <v>147</v>
      </c>
      <c r="C73" s="194">
        <f>SUM(C74:C90)</f>
        <v>1408</v>
      </c>
      <c r="D73" s="169">
        <f>AVERAGE(D74:D90)</f>
        <v>96.951415686622056</v>
      </c>
      <c r="E73" s="378">
        <v>96.3</v>
      </c>
      <c r="F73" s="195"/>
      <c r="G73" s="194">
        <f>SUM(G74:G90)</f>
        <v>1174</v>
      </c>
      <c r="H73" s="169">
        <f>AVERAGE(H74:H90)</f>
        <v>96.830399999999997</v>
      </c>
      <c r="I73" s="378">
        <v>96.86</v>
      </c>
      <c r="J73" s="195"/>
      <c r="K73" s="162">
        <f>SUM(K74:K90)</f>
        <v>1104</v>
      </c>
      <c r="L73" s="163">
        <f>AVERAGE(L74:L90)</f>
        <v>99.525189422449699</v>
      </c>
      <c r="M73" s="175">
        <v>96.86</v>
      </c>
      <c r="N73" s="170"/>
      <c r="O73" s="162">
        <f>SUM(O74:O90)</f>
        <v>1133</v>
      </c>
      <c r="P73" s="166">
        <f>AVERAGE(P74:P90)</f>
        <v>99.205562499999999</v>
      </c>
      <c r="Q73" s="164">
        <v>98.32</v>
      </c>
      <c r="R73" s="170"/>
      <c r="S73" s="167">
        <f>SUM(S74:S90)</f>
        <v>1103</v>
      </c>
      <c r="T73" s="168">
        <f>AVERAGE(T74:T90)</f>
        <v>100</v>
      </c>
      <c r="U73" s="169">
        <v>97.73</v>
      </c>
      <c r="V73" s="170"/>
      <c r="W73" s="171"/>
      <c r="Y73" s="57"/>
      <c r="Z73" s="57"/>
      <c r="AB73" s="57"/>
    </row>
    <row r="74" spans="1:28" ht="15" customHeight="1" x14ac:dyDescent="0.25">
      <c r="A74" s="602">
        <v>1</v>
      </c>
      <c r="B74" s="198" t="s">
        <v>101</v>
      </c>
      <c r="C74" s="622">
        <v>102</v>
      </c>
      <c r="D74" s="589">
        <v>100</v>
      </c>
      <c r="E74" s="588">
        <v>96.3</v>
      </c>
      <c r="F74" s="623">
        <v>11</v>
      </c>
      <c r="G74" s="622">
        <v>73</v>
      </c>
      <c r="H74" s="589">
        <v>100</v>
      </c>
      <c r="I74" s="595">
        <v>96.86</v>
      </c>
      <c r="J74" s="623">
        <v>28</v>
      </c>
      <c r="K74" s="620">
        <v>78</v>
      </c>
      <c r="L74" s="591">
        <v>100</v>
      </c>
      <c r="M74" s="591">
        <v>96.86</v>
      </c>
      <c r="N74" s="616">
        <v>26</v>
      </c>
      <c r="O74" s="620">
        <v>80</v>
      </c>
      <c r="P74" s="591">
        <v>100</v>
      </c>
      <c r="Q74" s="591">
        <v>98.32</v>
      </c>
      <c r="R74" s="616">
        <v>30</v>
      </c>
      <c r="S74" s="615">
        <v>97</v>
      </c>
      <c r="T74" s="593">
        <v>100</v>
      </c>
      <c r="U74" s="593">
        <v>97.73</v>
      </c>
      <c r="V74" s="616">
        <v>17</v>
      </c>
      <c r="W74" s="405">
        <f t="shared" si="1"/>
        <v>112</v>
      </c>
      <c r="Y74" s="57"/>
      <c r="Z74" s="57"/>
      <c r="AB74" s="57"/>
    </row>
    <row r="75" spans="1:28" ht="15" customHeight="1" x14ac:dyDescent="0.25">
      <c r="A75" s="604">
        <v>2</v>
      </c>
      <c r="B75" s="198" t="s">
        <v>135</v>
      </c>
      <c r="C75" s="622">
        <v>124</v>
      </c>
      <c r="D75" s="589">
        <v>100</v>
      </c>
      <c r="E75" s="588">
        <v>96.3</v>
      </c>
      <c r="F75" s="623">
        <v>4</v>
      </c>
      <c r="G75" s="622">
        <v>103</v>
      </c>
      <c r="H75" s="589">
        <v>97.087000000000003</v>
      </c>
      <c r="I75" s="595">
        <v>96.86</v>
      </c>
      <c r="J75" s="623">
        <v>75</v>
      </c>
      <c r="K75" s="620">
        <v>80</v>
      </c>
      <c r="L75" s="594">
        <v>100</v>
      </c>
      <c r="M75" s="594">
        <v>96.86</v>
      </c>
      <c r="N75" s="616">
        <v>24</v>
      </c>
      <c r="O75" s="620">
        <v>104</v>
      </c>
      <c r="P75" s="591">
        <v>100</v>
      </c>
      <c r="Q75" s="591">
        <v>98.32</v>
      </c>
      <c r="R75" s="616">
        <v>10</v>
      </c>
      <c r="S75" s="615">
        <v>114</v>
      </c>
      <c r="T75" s="593">
        <v>100</v>
      </c>
      <c r="U75" s="593">
        <v>97.73</v>
      </c>
      <c r="V75" s="616">
        <v>4</v>
      </c>
      <c r="W75" s="392">
        <f t="shared" si="1"/>
        <v>117</v>
      </c>
      <c r="Y75" s="57"/>
      <c r="Z75" s="57"/>
      <c r="AB75" s="57"/>
    </row>
    <row r="76" spans="1:28" ht="15" customHeight="1" x14ac:dyDescent="0.25">
      <c r="A76" s="604">
        <v>3</v>
      </c>
      <c r="B76" s="198" t="s">
        <v>95</v>
      </c>
      <c r="C76" s="622">
        <v>80</v>
      </c>
      <c r="D76" s="589">
        <v>100</v>
      </c>
      <c r="E76" s="588">
        <v>96.3</v>
      </c>
      <c r="F76" s="623">
        <v>20</v>
      </c>
      <c r="G76" s="622">
        <v>97</v>
      </c>
      <c r="H76" s="589">
        <v>100</v>
      </c>
      <c r="I76" s="595">
        <v>96.86</v>
      </c>
      <c r="J76" s="623">
        <v>10</v>
      </c>
      <c r="K76" s="620">
        <v>55</v>
      </c>
      <c r="L76" s="591">
        <v>100</v>
      </c>
      <c r="M76" s="591">
        <v>96.86</v>
      </c>
      <c r="N76" s="616">
        <v>54</v>
      </c>
      <c r="O76" s="620">
        <v>61</v>
      </c>
      <c r="P76" s="591">
        <v>100</v>
      </c>
      <c r="Q76" s="591">
        <v>98.32</v>
      </c>
      <c r="R76" s="616">
        <v>51</v>
      </c>
      <c r="S76" s="615">
        <v>52</v>
      </c>
      <c r="T76" s="593">
        <v>100</v>
      </c>
      <c r="U76" s="593">
        <v>97.73</v>
      </c>
      <c r="V76" s="616">
        <v>53</v>
      </c>
      <c r="W76" s="392">
        <f t="shared" si="1"/>
        <v>188</v>
      </c>
      <c r="Y76" s="57"/>
      <c r="Z76" s="57"/>
      <c r="AB76" s="57"/>
    </row>
    <row r="77" spans="1:28" ht="15" customHeight="1" x14ac:dyDescent="0.25">
      <c r="A77" s="604">
        <v>4</v>
      </c>
      <c r="B77" s="198" t="s">
        <v>43</v>
      </c>
      <c r="C77" s="622">
        <v>76</v>
      </c>
      <c r="D77" s="589">
        <v>100</v>
      </c>
      <c r="E77" s="588">
        <v>96.3</v>
      </c>
      <c r="F77" s="623">
        <v>23</v>
      </c>
      <c r="G77" s="622">
        <v>52</v>
      </c>
      <c r="H77" s="589">
        <v>100</v>
      </c>
      <c r="I77" s="595">
        <v>96.86</v>
      </c>
      <c r="J77" s="623">
        <v>39</v>
      </c>
      <c r="K77" s="620">
        <v>72</v>
      </c>
      <c r="L77" s="591">
        <v>100</v>
      </c>
      <c r="M77" s="591">
        <v>96.86</v>
      </c>
      <c r="N77" s="616">
        <v>38</v>
      </c>
      <c r="O77" s="620">
        <v>59</v>
      </c>
      <c r="P77" s="591">
        <v>100</v>
      </c>
      <c r="Q77" s="591">
        <v>98.32</v>
      </c>
      <c r="R77" s="616">
        <v>52</v>
      </c>
      <c r="S77" s="615">
        <v>48</v>
      </c>
      <c r="T77" s="593">
        <v>100</v>
      </c>
      <c r="U77" s="593">
        <v>97.73</v>
      </c>
      <c r="V77" s="616">
        <v>56</v>
      </c>
      <c r="W77" s="610">
        <f t="shared" si="1"/>
        <v>208</v>
      </c>
      <c r="Y77" s="57"/>
      <c r="Z77" s="57"/>
      <c r="AB77" s="57"/>
    </row>
    <row r="78" spans="1:28" ht="15" customHeight="1" x14ac:dyDescent="0.25">
      <c r="A78" s="604">
        <v>5</v>
      </c>
      <c r="B78" s="198" t="s">
        <v>102</v>
      </c>
      <c r="C78" s="622">
        <v>75</v>
      </c>
      <c r="D78" s="589">
        <v>100</v>
      </c>
      <c r="E78" s="588">
        <v>96.3</v>
      </c>
      <c r="F78" s="623">
        <v>24</v>
      </c>
      <c r="G78" s="622">
        <v>66</v>
      </c>
      <c r="H78" s="589">
        <v>100</v>
      </c>
      <c r="I78" s="595">
        <v>96.86</v>
      </c>
      <c r="J78" s="623">
        <v>32</v>
      </c>
      <c r="K78" s="620">
        <v>61</v>
      </c>
      <c r="L78" s="594">
        <v>100</v>
      </c>
      <c r="M78" s="594">
        <v>96.86</v>
      </c>
      <c r="N78" s="616">
        <v>49</v>
      </c>
      <c r="O78" s="620">
        <v>71</v>
      </c>
      <c r="P78" s="591">
        <v>100</v>
      </c>
      <c r="Q78" s="591">
        <v>98.32</v>
      </c>
      <c r="R78" s="616">
        <v>38</v>
      </c>
      <c r="S78" s="615">
        <v>64</v>
      </c>
      <c r="T78" s="593">
        <v>100</v>
      </c>
      <c r="U78" s="593">
        <v>97.73</v>
      </c>
      <c r="V78" s="616">
        <v>44</v>
      </c>
      <c r="W78" s="392">
        <f t="shared" si="1"/>
        <v>187</v>
      </c>
      <c r="Y78" s="57"/>
      <c r="Z78" s="57"/>
      <c r="AB78" s="57"/>
    </row>
    <row r="79" spans="1:28" ht="15" customHeight="1" x14ac:dyDescent="0.25">
      <c r="A79" s="604">
        <v>6</v>
      </c>
      <c r="B79" s="198" t="s">
        <v>92</v>
      </c>
      <c r="C79" s="622">
        <v>121</v>
      </c>
      <c r="D79" s="589">
        <v>99.173553719008268</v>
      </c>
      <c r="E79" s="588">
        <v>96.3</v>
      </c>
      <c r="F79" s="623">
        <v>40</v>
      </c>
      <c r="G79" s="622">
        <v>99</v>
      </c>
      <c r="H79" s="589">
        <v>100</v>
      </c>
      <c r="I79" s="595">
        <v>96.86</v>
      </c>
      <c r="J79" s="623">
        <v>9</v>
      </c>
      <c r="K79" s="620">
        <v>110</v>
      </c>
      <c r="L79" s="591">
        <v>100</v>
      </c>
      <c r="M79" s="591">
        <v>96.86</v>
      </c>
      <c r="N79" s="616">
        <v>8</v>
      </c>
      <c r="O79" s="620">
        <v>99</v>
      </c>
      <c r="P79" s="591">
        <v>100</v>
      </c>
      <c r="Q79" s="591">
        <v>98.32</v>
      </c>
      <c r="R79" s="616">
        <v>16</v>
      </c>
      <c r="S79" s="615">
        <v>105</v>
      </c>
      <c r="T79" s="593">
        <v>100</v>
      </c>
      <c r="U79" s="593">
        <v>97.73</v>
      </c>
      <c r="V79" s="616">
        <v>6</v>
      </c>
      <c r="W79" s="392">
        <f t="shared" si="1"/>
        <v>79</v>
      </c>
      <c r="Y79" s="57"/>
      <c r="Z79" s="57"/>
      <c r="AB79" s="57"/>
    </row>
    <row r="80" spans="1:28" ht="15" customHeight="1" x14ac:dyDescent="0.25">
      <c r="A80" s="604">
        <v>7</v>
      </c>
      <c r="B80" s="198" t="s">
        <v>93</v>
      </c>
      <c r="C80" s="622">
        <v>79</v>
      </c>
      <c r="D80" s="589">
        <v>98.734177215189874</v>
      </c>
      <c r="E80" s="588">
        <v>96.3</v>
      </c>
      <c r="F80" s="623">
        <v>49</v>
      </c>
      <c r="G80" s="622">
        <v>80</v>
      </c>
      <c r="H80" s="589">
        <v>100</v>
      </c>
      <c r="I80" s="595">
        <v>96.86</v>
      </c>
      <c r="J80" s="623">
        <v>19</v>
      </c>
      <c r="K80" s="620">
        <v>51</v>
      </c>
      <c r="L80" s="591">
        <v>100</v>
      </c>
      <c r="M80" s="591">
        <v>96.86</v>
      </c>
      <c r="N80" s="616">
        <v>57</v>
      </c>
      <c r="O80" s="620">
        <v>69</v>
      </c>
      <c r="P80" s="591">
        <v>100</v>
      </c>
      <c r="Q80" s="591">
        <v>98.32</v>
      </c>
      <c r="R80" s="616">
        <v>47</v>
      </c>
      <c r="S80" s="615">
        <v>71</v>
      </c>
      <c r="T80" s="593">
        <v>100</v>
      </c>
      <c r="U80" s="593">
        <v>97.73</v>
      </c>
      <c r="V80" s="616">
        <v>34</v>
      </c>
      <c r="W80" s="392">
        <f t="shared" si="1"/>
        <v>206</v>
      </c>
      <c r="Y80" s="57"/>
      <c r="Z80" s="57"/>
      <c r="AB80" s="57"/>
    </row>
    <row r="81" spans="1:28" ht="15" customHeight="1" x14ac:dyDescent="0.25">
      <c r="A81" s="604">
        <v>8</v>
      </c>
      <c r="B81" s="198" t="s">
        <v>96</v>
      </c>
      <c r="C81" s="622">
        <v>60</v>
      </c>
      <c r="D81" s="589">
        <v>98.333333333333343</v>
      </c>
      <c r="E81" s="588">
        <v>96.3</v>
      </c>
      <c r="F81" s="623">
        <v>55</v>
      </c>
      <c r="G81" s="622">
        <v>90</v>
      </c>
      <c r="H81" s="589">
        <v>94.444000000000003</v>
      </c>
      <c r="I81" s="595">
        <v>96.86</v>
      </c>
      <c r="J81" s="623">
        <v>91</v>
      </c>
      <c r="K81" s="620">
        <v>73</v>
      </c>
      <c r="L81" s="591">
        <v>98.63013698630138</v>
      </c>
      <c r="M81" s="591">
        <v>96.86</v>
      </c>
      <c r="N81" s="616">
        <v>87</v>
      </c>
      <c r="O81" s="620">
        <v>69</v>
      </c>
      <c r="P81" s="591">
        <v>91.304000000000002</v>
      </c>
      <c r="Q81" s="591">
        <v>98.32</v>
      </c>
      <c r="R81" s="616">
        <v>113</v>
      </c>
      <c r="S81" s="615">
        <v>56</v>
      </c>
      <c r="T81" s="593">
        <v>100</v>
      </c>
      <c r="U81" s="593">
        <v>97.73</v>
      </c>
      <c r="V81" s="616">
        <v>50</v>
      </c>
      <c r="W81" s="392">
        <f t="shared" si="1"/>
        <v>396</v>
      </c>
      <c r="Y81" s="57"/>
      <c r="Z81" s="57"/>
      <c r="AB81" s="57"/>
    </row>
    <row r="82" spans="1:28" ht="15" customHeight="1" x14ac:dyDescent="0.25">
      <c r="A82" s="604">
        <v>9</v>
      </c>
      <c r="B82" s="198" t="s">
        <v>91</v>
      </c>
      <c r="C82" s="622">
        <v>138</v>
      </c>
      <c r="D82" s="589">
        <v>97.826086956521749</v>
      </c>
      <c r="E82" s="588">
        <v>96.3</v>
      </c>
      <c r="F82" s="623">
        <v>60</v>
      </c>
      <c r="G82" s="622">
        <v>109</v>
      </c>
      <c r="H82" s="589">
        <v>97.248000000000005</v>
      </c>
      <c r="I82" s="595">
        <v>96.86</v>
      </c>
      <c r="J82" s="623">
        <v>73</v>
      </c>
      <c r="K82" s="620">
        <v>84</v>
      </c>
      <c r="L82" s="591">
        <v>97.61904761904762</v>
      </c>
      <c r="M82" s="591">
        <v>96.86</v>
      </c>
      <c r="N82" s="616">
        <v>98</v>
      </c>
      <c r="O82" s="620">
        <v>74</v>
      </c>
      <c r="P82" s="591">
        <v>100</v>
      </c>
      <c r="Q82" s="591">
        <v>98.32</v>
      </c>
      <c r="R82" s="616">
        <v>35</v>
      </c>
      <c r="S82" s="615">
        <v>48</v>
      </c>
      <c r="T82" s="593">
        <v>100</v>
      </c>
      <c r="U82" s="593">
        <v>97.73</v>
      </c>
      <c r="V82" s="616">
        <v>57</v>
      </c>
      <c r="W82" s="392">
        <f t="shared" ref="W82:W132" si="2">V82+R82+N82+J82+F82</f>
        <v>323</v>
      </c>
      <c r="Y82" s="57"/>
      <c r="Z82" s="57"/>
      <c r="AB82" s="57"/>
    </row>
    <row r="83" spans="1:28" ht="15" customHeight="1" x14ac:dyDescent="0.25">
      <c r="A83" s="604">
        <v>10</v>
      </c>
      <c r="B83" s="198" t="s">
        <v>99</v>
      </c>
      <c r="C83" s="622">
        <v>79</v>
      </c>
      <c r="D83" s="589">
        <v>96.202531645569621</v>
      </c>
      <c r="E83" s="588">
        <v>96.3</v>
      </c>
      <c r="F83" s="623">
        <v>73</v>
      </c>
      <c r="G83" s="622">
        <v>67</v>
      </c>
      <c r="H83" s="589">
        <v>100</v>
      </c>
      <c r="I83" s="595">
        <v>96.86</v>
      </c>
      <c r="J83" s="623">
        <v>31</v>
      </c>
      <c r="K83" s="620">
        <v>66</v>
      </c>
      <c r="L83" s="591">
        <v>100</v>
      </c>
      <c r="M83" s="591">
        <v>96.86</v>
      </c>
      <c r="N83" s="616">
        <v>44</v>
      </c>
      <c r="O83" s="620">
        <v>70</v>
      </c>
      <c r="P83" s="591">
        <v>100</v>
      </c>
      <c r="Q83" s="591">
        <v>98.32</v>
      </c>
      <c r="R83" s="616">
        <v>42</v>
      </c>
      <c r="S83" s="615">
        <v>67</v>
      </c>
      <c r="T83" s="593">
        <v>100</v>
      </c>
      <c r="U83" s="593">
        <v>97.73</v>
      </c>
      <c r="V83" s="616">
        <v>40</v>
      </c>
      <c r="W83" s="392">
        <f t="shared" si="2"/>
        <v>230</v>
      </c>
      <c r="Y83" s="57"/>
      <c r="Z83" s="57"/>
      <c r="AB83" s="57"/>
    </row>
    <row r="84" spans="1:28" ht="15" customHeight="1" x14ac:dyDescent="0.25">
      <c r="A84" s="604">
        <v>11</v>
      </c>
      <c r="B84" s="198" t="s">
        <v>89</v>
      </c>
      <c r="C84" s="622">
        <v>42</v>
      </c>
      <c r="D84" s="589">
        <v>95.238095238095241</v>
      </c>
      <c r="E84" s="588">
        <v>96.3</v>
      </c>
      <c r="F84" s="623">
        <v>81</v>
      </c>
      <c r="G84" s="622">
        <v>51</v>
      </c>
      <c r="H84" s="589">
        <v>96.078000000000003</v>
      </c>
      <c r="I84" s="595">
        <v>96.86</v>
      </c>
      <c r="J84" s="623">
        <v>86</v>
      </c>
      <c r="K84" s="620">
        <v>48</v>
      </c>
      <c r="L84" s="591">
        <v>100</v>
      </c>
      <c r="M84" s="591">
        <v>96.86</v>
      </c>
      <c r="N84" s="616">
        <v>62</v>
      </c>
      <c r="O84" s="620">
        <v>50</v>
      </c>
      <c r="P84" s="591">
        <v>100</v>
      </c>
      <c r="Q84" s="591">
        <v>98.32</v>
      </c>
      <c r="R84" s="616">
        <v>56</v>
      </c>
      <c r="S84" s="615">
        <v>47</v>
      </c>
      <c r="T84" s="593">
        <v>100</v>
      </c>
      <c r="U84" s="593">
        <v>97.73</v>
      </c>
      <c r="V84" s="616">
        <v>59</v>
      </c>
      <c r="W84" s="392">
        <f t="shared" si="2"/>
        <v>344</v>
      </c>
      <c r="Y84" s="57"/>
      <c r="Z84" s="57"/>
      <c r="AB84" s="57"/>
    </row>
    <row r="85" spans="1:28" ht="15" customHeight="1" x14ac:dyDescent="0.25">
      <c r="A85" s="604">
        <v>12</v>
      </c>
      <c r="B85" s="198" t="s">
        <v>88</v>
      </c>
      <c r="C85" s="622">
        <v>133</v>
      </c>
      <c r="D85" s="589">
        <v>94.736842105263165</v>
      </c>
      <c r="E85" s="588">
        <v>96.3</v>
      </c>
      <c r="F85" s="623">
        <v>84</v>
      </c>
      <c r="G85" s="622">
        <v>97</v>
      </c>
      <c r="H85" s="589">
        <v>97.938000000000002</v>
      </c>
      <c r="I85" s="595">
        <v>96.86</v>
      </c>
      <c r="J85" s="623">
        <v>66</v>
      </c>
      <c r="K85" s="620">
        <v>103</v>
      </c>
      <c r="L85" s="591">
        <v>100</v>
      </c>
      <c r="M85" s="591">
        <v>96.86</v>
      </c>
      <c r="N85" s="616">
        <v>10</v>
      </c>
      <c r="O85" s="620">
        <v>103</v>
      </c>
      <c r="P85" s="591">
        <v>100</v>
      </c>
      <c r="Q85" s="591">
        <v>98.32</v>
      </c>
      <c r="R85" s="616">
        <v>11</v>
      </c>
      <c r="S85" s="615">
        <v>100</v>
      </c>
      <c r="T85" s="593">
        <v>100</v>
      </c>
      <c r="U85" s="593">
        <v>97.73</v>
      </c>
      <c r="V85" s="616">
        <v>14</v>
      </c>
      <c r="W85" s="392">
        <f t="shared" si="2"/>
        <v>185</v>
      </c>
      <c r="Y85" s="57"/>
      <c r="Z85" s="57"/>
      <c r="AB85" s="57"/>
    </row>
    <row r="86" spans="1:28" ht="15" customHeight="1" x14ac:dyDescent="0.25">
      <c r="A86" s="604">
        <v>13</v>
      </c>
      <c r="B86" s="198" t="s">
        <v>90</v>
      </c>
      <c r="C86" s="622">
        <v>86</v>
      </c>
      <c r="D86" s="589">
        <v>94.186046511627907</v>
      </c>
      <c r="E86" s="588">
        <v>96.3</v>
      </c>
      <c r="F86" s="623">
        <v>87</v>
      </c>
      <c r="G86" s="622">
        <v>51</v>
      </c>
      <c r="H86" s="589">
        <v>100</v>
      </c>
      <c r="I86" s="595">
        <v>96.86</v>
      </c>
      <c r="J86" s="623">
        <v>40</v>
      </c>
      <c r="K86" s="620">
        <v>51</v>
      </c>
      <c r="L86" s="591">
        <v>100</v>
      </c>
      <c r="M86" s="591">
        <v>96.86</v>
      </c>
      <c r="N86" s="616">
        <v>58</v>
      </c>
      <c r="O86" s="620">
        <v>40</v>
      </c>
      <c r="P86" s="591">
        <v>97.5</v>
      </c>
      <c r="Q86" s="591">
        <v>98.32</v>
      </c>
      <c r="R86" s="616">
        <v>87</v>
      </c>
      <c r="S86" s="615">
        <v>44</v>
      </c>
      <c r="T86" s="593">
        <v>100</v>
      </c>
      <c r="U86" s="593">
        <v>97.73</v>
      </c>
      <c r="V86" s="616">
        <v>62</v>
      </c>
      <c r="W86" s="392">
        <f t="shared" si="2"/>
        <v>334</v>
      </c>
      <c r="Y86" s="57"/>
      <c r="Z86" s="57"/>
      <c r="AB86" s="57"/>
    </row>
    <row r="87" spans="1:28" ht="15" customHeight="1" x14ac:dyDescent="0.25">
      <c r="A87" s="604">
        <v>14</v>
      </c>
      <c r="B87" s="198" t="s">
        <v>98</v>
      </c>
      <c r="C87" s="622">
        <v>76</v>
      </c>
      <c r="D87" s="589">
        <v>90.789473684210535</v>
      </c>
      <c r="E87" s="588">
        <v>96.3</v>
      </c>
      <c r="F87" s="623">
        <v>95</v>
      </c>
      <c r="G87" s="622">
        <v>41</v>
      </c>
      <c r="H87" s="589">
        <v>82.927000000000007</v>
      </c>
      <c r="I87" s="595">
        <v>96.86</v>
      </c>
      <c r="J87" s="623">
        <v>108</v>
      </c>
      <c r="K87" s="620">
        <v>52</v>
      </c>
      <c r="L87" s="591">
        <v>96.15384615384616</v>
      </c>
      <c r="M87" s="591">
        <v>96.86</v>
      </c>
      <c r="N87" s="616">
        <v>103</v>
      </c>
      <c r="O87" s="620">
        <v>66</v>
      </c>
      <c r="P87" s="591">
        <v>98.484999999999999</v>
      </c>
      <c r="Q87" s="591">
        <v>98.32</v>
      </c>
      <c r="R87" s="616">
        <v>79</v>
      </c>
      <c r="S87" s="615">
        <v>70</v>
      </c>
      <c r="T87" s="593">
        <v>100</v>
      </c>
      <c r="U87" s="593">
        <v>97.73</v>
      </c>
      <c r="V87" s="616">
        <v>35</v>
      </c>
      <c r="W87" s="392">
        <f t="shared" si="2"/>
        <v>420</v>
      </c>
      <c r="Y87" s="57"/>
      <c r="Z87" s="57"/>
      <c r="AB87" s="57"/>
    </row>
    <row r="88" spans="1:28" ht="15" customHeight="1" x14ac:dyDescent="0.25">
      <c r="A88" s="604">
        <v>15</v>
      </c>
      <c r="B88" s="198" t="s">
        <v>94</v>
      </c>
      <c r="C88" s="622">
        <v>137</v>
      </c>
      <c r="D88" s="589">
        <v>89.051094890510953</v>
      </c>
      <c r="E88" s="588">
        <v>96.3</v>
      </c>
      <c r="F88" s="623">
        <v>101</v>
      </c>
      <c r="G88" s="622">
        <v>98</v>
      </c>
      <c r="H88" s="589">
        <v>86.733999999999995</v>
      </c>
      <c r="I88" s="595">
        <v>96.86</v>
      </c>
      <c r="J88" s="623">
        <v>101</v>
      </c>
      <c r="K88" s="620">
        <v>97</v>
      </c>
      <c r="L88" s="591">
        <v>100</v>
      </c>
      <c r="M88" s="591">
        <v>96.86</v>
      </c>
      <c r="N88" s="616">
        <v>12</v>
      </c>
      <c r="O88" s="620">
        <v>86</v>
      </c>
      <c r="P88" s="591">
        <v>100</v>
      </c>
      <c r="Q88" s="591">
        <v>98.32</v>
      </c>
      <c r="R88" s="616">
        <v>28</v>
      </c>
      <c r="S88" s="615">
        <v>69</v>
      </c>
      <c r="T88" s="593">
        <v>100</v>
      </c>
      <c r="U88" s="593">
        <v>97.73</v>
      </c>
      <c r="V88" s="616">
        <v>37</v>
      </c>
      <c r="W88" s="392">
        <f t="shared" si="2"/>
        <v>279</v>
      </c>
      <c r="Y88" s="57"/>
      <c r="Z88" s="57"/>
      <c r="AB88" s="57"/>
    </row>
    <row r="89" spans="1:28" ht="15" customHeight="1" x14ac:dyDescent="0.25">
      <c r="A89" s="604">
        <v>16</v>
      </c>
      <c r="B89" s="630" t="s">
        <v>139</v>
      </c>
      <c r="C89" s="625"/>
      <c r="D89" s="595"/>
      <c r="E89" s="588">
        <v>96.3</v>
      </c>
      <c r="F89" s="623">
        <v>115</v>
      </c>
      <c r="G89" s="625"/>
      <c r="H89" s="595"/>
      <c r="I89" s="595">
        <v>96.86</v>
      </c>
      <c r="J89" s="623">
        <v>115</v>
      </c>
      <c r="K89" s="617"/>
      <c r="L89" s="592"/>
      <c r="M89" s="592">
        <v>96.86</v>
      </c>
      <c r="N89" s="616">
        <v>118</v>
      </c>
      <c r="O89" s="617"/>
      <c r="P89" s="592"/>
      <c r="Q89" s="592">
        <v>98.32</v>
      </c>
      <c r="R89" s="616">
        <v>118</v>
      </c>
      <c r="S89" s="615">
        <v>24</v>
      </c>
      <c r="T89" s="593">
        <v>100</v>
      </c>
      <c r="U89" s="593">
        <v>97.73</v>
      </c>
      <c r="V89" s="616">
        <v>69</v>
      </c>
      <c r="W89" s="587">
        <f t="shared" si="2"/>
        <v>535</v>
      </c>
      <c r="Y89" s="57"/>
      <c r="Z89" s="57"/>
      <c r="AB89" s="57"/>
    </row>
    <row r="90" spans="1:28" ht="15" customHeight="1" thickBot="1" x14ac:dyDescent="0.3">
      <c r="A90" s="605">
        <v>17</v>
      </c>
      <c r="B90" s="198" t="s">
        <v>97</v>
      </c>
      <c r="C90" s="625"/>
      <c r="D90" s="595"/>
      <c r="E90" s="588">
        <v>96.3</v>
      </c>
      <c r="F90" s="623">
        <v>115</v>
      </c>
      <c r="G90" s="625"/>
      <c r="H90" s="595"/>
      <c r="I90" s="595">
        <v>96.86</v>
      </c>
      <c r="J90" s="623">
        <v>115</v>
      </c>
      <c r="K90" s="620">
        <v>23</v>
      </c>
      <c r="L90" s="591">
        <v>100</v>
      </c>
      <c r="M90" s="591">
        <v>96.86</v>
      </c>
      <c r="N90" s="616">
        <v>74</v>
      </c>
      <c r="O90" s="620">
        <v>32</v>
      </c>
      <c r="P90" s="591">
        <v>100</v>
      </c>
      <c r="Q90" s="591">
        <v>98.32</v>
      </c>
      <c r="R90" s="616">
        <v>68</v>
      </c>
      <c r="S90" s="615">
        <v>27</v>
      </c>
      <c r="T90" s="593">
        <v>100</v>
      </c>
      <c r="U90" s="593">
        <v>97.73</v>
      </c>
      <c r="V90" s="616">
        <v>67</v>
      </c>
      <c r="W90" s="611">
        <f t="shared" si="2"/>
        <v>439</v>
      </c>
      <c r="Y90" s="57"/>
      <c r="Z90" s="57"/>
      <c r="AB90" s="57"/>
    </row>
    <row r="91" spans="1:28" ht="15" customHeight="1" thickBot="1" x14ac:dyDescent="0.3">
      <c r="A91" s="160"/>
      <c r="B91" s="176" t="s">
        <v>148</v>
      </c>
      <c r="C91" s="196">
        <f>SUM(C92:C121)</f>
        <v>3666</v>
      </c>
      <c r="D91" s="586">
        <f>AVERAGE(D92:D121)</f>
        <v>94.872602710588737</v>
      </c>
      <c r="E91" s="382">
        <v>96.3</v>
      </c>
      <c r="F91" s="197"/>
      <c r="G91" s="196">
        <f>SUM(G92:G121)</f>
        <v>3228</v>
      </c>
      <c r="H91" s="586">
        <f>AVERAGE(H92:H121)</f>
        <v>94.306348275862092</v>
      </c>
      <c r="I91" s="382">
        <v>96.86</v>
      </c>
      <c r="J91" s="197"/>
      <c r="K91" s="172">
        <f>SUM(K92:K121)</f>
        <v>3111</v>
      </c>
      <c r="L91" s="163">
        <f>AVERAGE(L92:L121)</f>
        <v>98.091661554480766</v>
      </c>
      <c r="M91" s="173">
        <v>96.86</v>
      </c>
      <c r="N91" s="170"/>
      <c r="O91" s="369">
        <f>SUM(O92:O121)</f>
        <v>3020</v>
      </c>
      <c r="P91" s="166">
        <f>AVERAGE(P92:P121)</f>
        <v>97.118241379310348</v>
      </c>
      <c r="Q91" s="164">
        <v>98.32</v>
      </c>
      <c r="R91" s="170"/>
      <c r="S91" s="167">
        <f>SUM(S92:S121)</f>
        <v>2782</v>
      </c>
      <c r="T91" s="168">
        <f>AVERAGE(T92:T121)</f>
        <v>95.75350714285716</v>
      </c>
      <c r="U91" s="169">
        <v>97.73</v>
      </c>
      <c r="V91" s="170"/>
      <c r="W91" s="171"/>
      <c r="Y91" s="57"/>
      <c r="Z91" s="57"/>
      <c r="AB91" s="57"/>
    </row>
    <row r="92" spans="1:28" ht="15" customHeight="1" x14ac:dyDescent="0.25">
      <c r="A92" s="607">
        <v>1</v>
      </c>
      <c r="B92" s="629" t="s">
        <v>59</v>
      </c>
      <c r="C92" s="622">
        <v>87</v>
      </c>
      <c r="D92" s="589">
        <v>100</v>
      </c>
      <c r="E92" s="588">
        <v>96.3</v>
      </c>
      <c r="F92" s="623">
        <v>19</v>
      </c>
      <c r="G92" s="622">
        <v>83</v>
      </c>
      <c r="H92" s="589">
        <v>100</v>
      </c>
      <c r="I92" s="590">
        <v>96.86</v>
      </c>
      <c r="J92" s="623">
        <v>15</v>
      </c>
      <c r="K92" s="620">
        <v>73</v>
      </c>
      <c r="L92" s="591">
        <v>100</v>
      </c>
      <c r="M92" s="591">
        <v>96.86</v>
      </c>
      <c r="N92" s="616">
        <v>34</v>
      </c>
      <c r="O92" s="620">
        <v>99</v>
      </c>
      <c r="P92" s="591">
        <v>100</v>
      </c>
      <c r="Q92" s="591">
        <v>98.32</v>
      </c>
      <c r="R92" s="616">
        <v>17</v>
      </c>
      <c r="S92" s="615">
        <v>76</v>
      </c>
      <c r="T92" s="593">
        <v>96.052000000000007</v>
      </c>
      <c r="U92" s="593">
        <v>97.73</v>
      </c>
      <c r="V92" s="616">
        <v>94</v>
      </c>
      <c r="W92" s="587">
        <f t="shared" si="2"/>
        <v>179</v>
      </c>
      <c r="Y92" s="57"/>
      <c r="Z92" s="57"/>
      <c r="AB92" s="57"/>
    </row>
    <row r="93" spans="1:28" ht="15" customHeight="1" x14ac:dyDescent="0.25">
      <c r="A93" s="604">
        <v>2</v>
      </c>
      <c r="B93" s="629" t="s">
        <v>64</v>
      </c>
      <c r="C93" s="622">
        <v>99</v>
      </c>
      <c r="D93" s="589">
        <v>100</v>
      </c>
      <c r="E93" s="588">
        <v>96.3</v>
      </c>
      <c r="F93" s="623">
        <v>14</v>
      </c>
      <c r="G93" s="622">
        <v>90</v>
      </c>
      <c r="H93" s="589">
        <v>97.778000000000006</v>
      </c>
      <c r="I93" s="590">
        <v>96.86</v>
      </c>
      <c r="J93" s="623">
        <v>69</v>
      </c>
      <c r="K93" s="620">
        <v>73</v>
      </c>
      <c r="L93" s="591">
        <v>100</v>
      </c>
      <c r="M93" s="591">
        <v>96.86</v>
      </c>
      <c r="N93" s="616">
        <v>35</v>
      </c>
      <c r="O93" s="620">
        <v>97</v>
      </c>
      <c r="P93" s="591">
        <v>100</v>
      </c>
      <c r="Q93" s="591">
        <v>98.32</v>
      </c>
      <c r="R93" s="616">
        <v>19</v>
      </c>
      <c r="S93" s="615">
        <v>86</v>
      </c>
      <c r="T93" s="593">
        <v>98.837000000000003</v>
      </c>
      <c r="U93" s="593">
        <v>97.73</v>
      </c>
      <c r="V93" s="616">
        <v>81</v>
      </c>
      <c r="W93" s="392">
        <f t="shared" si="2"/>
        <v>218</v>
      </c>
      <c r="Y93" s="57"/>
      <c r="Z93" s="57"/>
      <c r="AB93" s="57"/>
    </row>
    <row r="94" spans="1:28" ht="15" customHeight="1" x14ac:dyDescent="0.25">
      <c r="A94" s="604">
        <v>3</v>
      </c>
      <c r="B94" s="629" t="s">
        <v>177</v>
      </c>
      <c r="C94" s="622">
        <v>101</v>
      </c>
      <c r="D94" s="589">
        <v>100</v>
      </c>
      <c r="E94" s="588">
        <v>96.3</v>
      </c>
      <c r="F94" s="623">
        <v>13</v>
      </c>
      <c r="G94" s="622"/>
      <c r="H94" s="589"/>
      <c r="I94" s="590">
        <v>96.86</v>
      </c>
      <c r="J94" s="623">
        <v>115</v>
      </c>
      <c r="K94" s="620"/>
      <c r="L94" s="594"/>
      <c r="M94" s="594">
        <v>96.86</v>
      </c>
      <c r="N94" s="616">
        <v>118</v>
      </c>
      <c r="O94" s="620"/>
      <c r="P94" s="591"/>
      <c r="Q94" s="591">
        <v>98.32</v>
      </c>
      <c r="R94" s="616">
        <v>118</v>
      </c>
      <c r="S94" s="615"/>
      <c r="T94" s="593"/>
      <c r="U94" s="593">
        <v>97.73</v>
      </c>
      <c r="V94" s="616">
        <v>117</v>
      </c>
      <c r="W94" s="392">
        <f t="shared" si="2"/>
        <v>481</v>
      </c>
      <c r="Y94" s="57"/>
      <c r="Z94" s="57"/>
      <c r="AB94" s="57"/>
    </row>
    <row r="95" spans="1:28" ht="15" customHeight="1" x14ac:dyDescent="0.25">
      <c r="A95" s="604">
        <v>4</v>
      </c>
      <c r="B95" s="629" t="s">
        <v>49</v>
      </c>
      <c r="C95" s="622">
        <v>162</v>
      </c>
      <c r="D95" s="589">
        <v>100</v>
      </c>
      <c r="E95" s="588">
        <v>96.3</v>
      </c>
      <c r="F95" s="623">
        <v>1</v>
      </c>
      <c r="G95" s="622">
        <v>157</v>
      </c>
      <c r="H95" s="589">
        <v>98.725999999999999</v>
      </c>
      <c r="I95" s="590">
        <v>96.86</v>
      </c>
      <c r="J95" s="623">
        <v>58</v>
      </c>
      <c r="K95" s="620">
        <v>105</v>
      </c>
      <c r="L95" s="591">
        <v>99.047619047619051</v>
      </c>
      <c r="M95" s="591">
        <v>96.86</v>
      </c>
      <c r="N95" s="616">
        <v>83</v>
      </c>
      <c r="O95" s="620">
        <v>142</v>
      </c>
      <c r="P95" s="591">
        <v>92.253</v>
      </c>
      <c r="Q95" s="591">
        <v>98.32</v>
      </c>
      <c r="R95" s="616">
        <v>110</v>
      </c>
      <c r="S95" s="615">
        <v>99</v>
      </c>
      <c r="T95" s="593">
        <v>95.959000000000003</v>
      </c>
      <c r="U95" s="593">
        <v>97.73</v>
      </c>
      <c r="V95" s="616">
        <v>95</v>
      </c>
      <c r="W95" s="392">
        <f t="shared" si="2"/>
        <v>347</v>
      </c>
      <c r="Y95" s="57"/>
      <c r="Z95" s="57"/>
      <c r="AB95" s="57"/>
    </row>
    <row r="96" spans="1:28" ht="15" customHeight="1" x14ac:dyDescent="0.25">
      <c r="A96" s="604">
        <v>5</v>
      </c>
      <c r="B96" s="629" t="s">
        <v>47</v>
      </c>
      <c r="C96" s="622">
        <v>101</v>
      </c>
      <c r="D96" s="589">
        <v>100</v>
      </c>
      <c r="E96" s="588">
        <v>96.3</v>
      </c>
      <c r="F96" s="623">
        <v>12</v>
      </c>
      <c r="G96" s="622">
        <v>101</v>
      </c>
      <c r="H96" s="589">
        <v>100</v>
      </c>
      <c r="I96" s="590">
        <v>96.86</v>
      </c>
      <c r="J96" s="623">
        <v>8</v>
      </c>
      <c r="K96" s="620">
        <v>94</v>
      </c>
      <c r="L96" s="591">
        <v>100</v>
      </c>
      <c r="M96" s="591">
        <v>96.86</v>
      </c>
      <c r="N96" s="616">
        <v>17</v>
      </c>
      <c r="O96" s="620">
        <v>102</v>
      </c>
      <c r="P96" s="591">
        <v>100</v>
      </c>
      <c r="Q96" s="591">
        <v>98.32</v>
      </c>
      <c r="R96" s="616">
        <v>12</v>
      </c>
      <c r="S96" s="615">
        <v>94</v>
      </c>
      <c r="T96" s="593">
        <v>98.936000000000007</v>
      </c>
      <c r="U96" s="593">
        <v>97.73</v>
      </c>
      <c r="V96" s="616">
        <v>80</v>
      </c>
      <c r="W96" s="392">
        <f t="shared" si="2"/>
        <v>129</v>
      </c>
      <c r="Y96" s="57"/>
      <c r="Z96" s="57"/>
      <c r="AB96" s="57"/>
    </row>
    <row r="97" spans="1:28" ht="15" customHeight="1" x14ac:dyDescent="0.25">
      <c r="A97" s="604">
        <v>6</v>
      </c>
      <c r="B97" s="629" t="s">
        <v>162</v>
      </c>
      <c r="C97" s="622">
        <v>247</v>
      </c>
      <c r="D97" s="589">
        <v>99.595141700404866</v>
      </c>
      <c r="E97" s="588">
        <v>96.3</v>
      </c>
      <c r="F97" s="623">
        <v>37</v>
      </c>
      <c r="G97" s="622">
        <v>216</v>
      </c>
      <c r="H97" s="589">
        <v>99.073999999999998</v>
      </c>
      <c r="I97" s="590">
        <v>96.86</v>
      </c>
      <c r="J97" s="623">
        <v>51</v>
      </c>
      <c r="K97" s="620">
        <v>238</v>
      </c>
      <c r="L97" s="591">
        <v>99.579831932773118</v>
      </c>
      <c r="M97" s="591">
        <v>96.86</v>
      </c>
      <c r="N97" s="616">
        <v>77</v>
      </c>
      <c r="O97" s="620">
        <v>208</v>
      </c>
      <c r="P97" s="591">
        <v>99.037999999999997</v>
      </c>
      <c r="Q97" s="591">
        <v>98.32</v>
      </c>
      <c r="R97" s="616">
        <v>74</v>
      </c>
      <c r="S97" s="615">
        <v>192</v>
      </c>
      <c r="T97" s="593">
        <v>96.354200000000006</v>
      </c>
      <c r="U97" s="593">
        <v>97.73</v>
      </c>
      <c r="V97" s="616">
        <v>93</v>
      </c>
      <c r="W97" s="392">
        <f t="shared" si="2"/>
        <v>332</v>
      </c>
      <c r="Y97" s="57"/>
      <c r="Z97" s="57"/>
      <c r="AB97" s="57"/>
    </row>
    <row r="98" spans="1:28" ht="15" customHeight="1" x14ac:dyDescent="0.25">
      <c r="A98" s="604">
        <v>7</v>
      </c>
      <c r="B98" s="629" t="s">
        <v>65</v>
      </c>
      <c r="C98" s="622">
        <v>249</v>
      </c>
      <c r="D98" s="589">
        <v>99.196787148594382</v>
      </c>
      <c r="E98" s="588">
        <v>96.3</v>
      </c>
      <c r="F98" s="623">
        <v>39</v>
      </c>
      <c r="G98" s="622">
        <v>213</v>
      </c>
      <c r="H98" s="589">
        <v>99.53</v>
      </c>
      <c r="I98" s="590">
        <v>96.86</v>
      </c>
      <c r="J98" s="623">
        <v>49</v>
      </c>
      <c r="K98" s="620">
        <v>185</v>
      </c>
      <c r="L98" s="591">
        <v>100</v>
      </c>
      <c r="M98" s="591">
        <v>96.86</v>
      </c>
      <c r="N98" s="616">
        <v>1</v>
      </c>
      <c r="O98" s="620">
        <v>150</v>
      </c>
      <c r="P98" s="591">
        <v>100</v>
      </c>
      <c r="Q98" s="591">
        <v>98.32</v>
      </c>
      <c r="R98" s="616">
        <v>5</v>
      </c>
      <c r="S98" s="615">
        <v>163</v>
      </c>
      <c r="T98" s="593">
        <v>71.778999999999996</v>
      </c>
      <c r="U98" s="593">
        <v>97.73</v>
      </c>
      <c r="V98" s="616">
        <v>116</v>
      </c>
      <c r="W98" s="392">
        <f t="shared" si="2"/>
        <v>210</v>
      </c>
      <c r="Y98" s="57"/>
      <c r="Z98" s="57"/>
      <c r="AB98" s="57"/>
    </row>
    <row r="99" spans="1:28" ht="15" customHeight="1" x14ac:dyDescent="0.25">
      <c r="A99" s="604">
        <v>8</v>
      </c>
      <c r="B99" s="629" t="s">
        <v>57</v>
      </c>
      <c r="C99" s="622">
        <v>89</v>
      </c>
      <c r="D99" s="589">
        <v>98.876404494382029</v>
      </c>
      <c r="E99" s="588">
        <v>96.3</v>
      </c>
      <c r="F99" s="623">
        <v>46</v>
      </c>
      <c r="G99" s="622">
        <v>60</v>
      </c>
      <c r="H99" s="589">
        <v>96.667000000000002</v>
      </c>
      <c r="I99" s="590">
        <v>96.86</v>
      </c>
      <c r="J99" s="623">
        <v>81</v>
      </c>
      <c r="K99" s="620">
        <v>73</v>
      </c>
      <c r="L99" s="591">
        <v>100</v>
      </c>
      <c r="M99" s="591">
        <v>96.86</v>
      </c>
      <c r="N99" s="616">
        <v>33</v>
      </c>
      <c r="O99" s="620">
        <v>80</v>
      </c>
      <c r="P99" s="591">
        <v>98.75</v>
      </c>
      <c r="Q99" s="591">
        <v>98.32</v>
      </c>
      <c r="R99" s="616">
        <v>75</v>
      </c>
      <c r="S99" s="615">
        <v>69</v>
      </c>
      <c r="T99" s="593">
        <v>100</v>
      </c>
      <c r="U99" s="593">
        <v>97.73</v>
      </c>
      <c r="V99" s="616">
        <v>38</v>
      </c>
      <c r="W99" s="392">
        <f t="shared" si="2"/>
        <v>273</v>
      </c>
      <c r="Y99" s="57"/>
      <c r="Z99" s="57"/>
      <c r="AB99" s="57"/>
    </row>
    <row r="100" spans="1:28" ht="15" customHeight="1" x14ac:dyDescent="0.25">
      <c r="A100" s="604">
        <v>9</v>
      </c>
      <c r="B100" s="629" t="s">
        <v>60</v>
      </c>
      <c r="C100" s="622">
        <v>74</v>
      </c>
      <c r="D100" s="589">
        <v>98.648648648648646</v>
      </c>
      <c r="E100" s="588">
        <v>96.3</v>
      </c>
      <c r="F100" s="623">
        <v>51</v>
      </c>
      <c r="G100" s="622">
        <v>71</v>
      </c>
      <c r="H100" s="589">
        <v>88.731999999999999</v>
      </c>
      <c r="I100" s="590">
        <v>96.86</v>
      </c>
      <c r="J100" s="623">
        <v>102</v>
      </c>
      <c r="K100" s="620">
        <v>45</v>
      </c>
      <c r="L100" s="591">
        <v>95.555555555555557</v>
      </c>
      <c r="M100" s="591">
        <v>96.86</v>
      </c>
      <c r="N100" s="616">
        <v>107</v>
      </c>
      <c r="O100" s="620">
        <v>56</v>
      </c>
      <c r="P100" s="591">
        <v>92.856999999999999</v>
      </c>
      <c r="Q100" s="591">
        <v>98.32</v>
      </c>
      <c r="R100" s="616">
        <v>107</v>
      </c>
      <c r="S100" s="615">
        <v>70</v>
      </c>
      <c r="T100" s="593">
        <v>87.143000000000001</v>
      </c>
      <c r="U100" s="593">
        <v>97.73</v>
      </c>
      <c r="V100" s="616">
        <v>113</v>
      </c>
      <c r="W100" s="392">
        <f t="shared" si="2"/>
        <v>480</v>
      </c>
      <c r="Y100" s="57"/>
      <c r="Z100" s="57"/>
      <c r="AB100" s="57"/>
    </row>
    <row r="101" spans="1:28" ht="15" customHeight="1" x14ac:dyDescent="0.25">
      <c r="A101" s="604">
        <v>10</v>
      </c>
      <c r="B101" s="629" t="s">
        <v>62</v>
      </c>
      <c r="C101" s="622">
        <v>139</v>
      </c>
      <c r="D101" s="589">
        <v>98.561151079136692</v>
      </c>
      <c r="E101" s="588">
        <v>96.3</v>
      </c>
      <c r="F101" s="623">
        <v>53</v>
      </c>
      <c r="G101" s="622">
        <v>93</v>
      </c>
      <c r="H101" s="589">
        <v>100</v>
      </c>
      <c r="I101" s="590">
        <v>96.86</v>
      </c>
      <c r="J101" s="623">
        <v>12</v>
      </c>
      <c r="K101" s="620">
        <v>127</v>
      </c>
      <c r="L101" s="591">
        <v>98.425196850393689</v>
      </c>
      <c r="M101" s="591">
        <v>96.86</v>
      </c>
      <c r="N101" s="616">
        <v>92</v>
      </c>
      <c r="O101" s="620">
        <v>79</v>
      </c>
      <c r="P101" s="591">
        <v>98.733999999999995</v>
      </c>
      <c r="Q101" s="591">
        <v>98.32</v>
      </c>
      <c r="R101" s="616">
        <v>76</v>
      </c>
      <c r="S101" s="615">
        <v>85</v>
      </c>
      <c r="T101" s="593">
        <v>100</v>
      </c>
      <c r="U101" s="593">
        <v>97.73</v>
      </c>
      <c r="V101" s="616">
        <v>22</v>
      </c>
      <c r="W101" s="392">
        <f t="shared" si="2"/>
        <v>255</v>
      </c>
      <c r="Y101" s="57"/>
      <c r="Z101" s="57"/>
      <c r="AB101" s="57"/>
    </row>
    <row r="102" spans="1:28" ht="15" customHeight="1" x14ac:dyDescent="0.25">
      <c r="A102" s="604">
        <v>11</v>
      </c>
      <c r="B102" s="629" t="s">
        <v>52</v>
      </c>
      <c r="C102" s="622">
        <v>55</v>
      </c>
      <c r="D102" s="589">
        <v>98.181818181818173</v>
      </c>
      <c r="E102" s="588">
        <v>96.3</v>
      </c>
      <c r="F102" s="623">
        <v>58</v>
      </c>
      <c r="G102" s="622">
        <v>53</v>
      </c>
      <c r="H102" s="589">
        <v>100</v>
      </c>
      <c r="I102" s="590">
        <v>96.86</v>
      </c>
      <c r="J102" s="623">
        <v>37</v>
      </c>
      <c r="K102" s="620">
        <v>43</v>
      </c>
      <c r="L102" s="591">
        <v>100</v>
      </c>
      <c r="M102" s="591">
        <v>96.86</v>
      </c>
      <c r="N102" s="616">
        <v>65</v>
      </c>
      <c r="O102" s="620">
        <v>47</v>
      </c>
      <c r="P102" s="591">
        <v>100</v>
      </c>
      <c r="Q102" s="591">
        <v>98.32</v>
      </c>
      <c r="R102" s="616">
        <v>60</v>
      </c>
      <c r="S102" s="615">
        <v>68</v>
      </c>
      <c r="T102" s="593">
        <v>98.528999999999996</v>
      </c>
      <c r="U102" s="593">
        <v>97.73</v>
      </c>
      <c r="V102" s="616">
        <v>84</v>
      </c>
      <c r="W102" s="392">
        <f t="shared" si="2"/>
        <v>304</v>
      </c>
      <c r="Y102" s="57"/>
      <c r="Z102" s="57"/>
      <c r="AB102" s="57"/>
    </row>
    <row r="103" spans="1:28" ht="15" customHeight="1" x14ac:dyDescent="0.25">
      <c r="A103" s="604">
        <v>12</v>
      </c>
      <c r="B103" s="629" t="s">
        <v>163</v>
      </c>
      <c r="C103" s="622">
        <v>226</v>
      </c>
      <c r="D103" s="589">
        <v>97.787610619469021</v>
      </c>
      <c r="E103" s="588">
        <v>96.3</v>
      </c>
      <c r="F103" s="623">
        <v>61</v>
      </c>
      <c r="G103" s="622">
        <v>205</v>
      </c>
      <c r="H103" s="589">
        <v>97.072999999999993</v>
      </c>
      <c r="I103" s="590">
        <v>96.86</v>
      </c>
      <c r="J103" s="623">
        <v>76</v>
      </c>
      <c r="K103" s="620">
        <v>230</v>
      </c>
      <c r="L103" s="591">
        <v>99.565217391304344</v>
      </c>
      <c r="M103" s="591">
        <v>96.86</v>
      </c>
      <c r="N103" s="616">
        <v>78</v>
      </c>
      <c r="O103" s="620">
        <v>208</v>
      </c>
      <c r="P103" s="591">
        <v>97.596000000000004</v>
      </c>
      <c r="Q103" s="591">
        <v>98.32</v>
      </c>
      <c r="R103" s="616">
        <v>86</v>
      </c>
      <c r="S103" s="615">
        <v>238</v>
      </c>
      <c r="T103" s="593">
        <v>99.16</v>
      </c>
      <c r="U103" s="593">
        <v>97.73</v>
      </c>
      <c r="V103" s="616">
        <v>79</v>
      </c>
      <c r="W103" s="392">
        <f t="shared" si="2"/>
        <v>380</v>
      </c>
      <c r="Y103" s="57"/>
      <c r="Z103" s="57"/>
      <c r="AB103" s="57"/>
    </row>
    <row r="104" spans="1:28" ht="15" customHeight="1" x14ac:dyDescent="0.25">
      <c r="A104" s="604">
        <v>13</v>
      </c>
      <c r="B104" s="629" t="s">
        <v>48</v>
      </c>
      <c r="C104" s="622">
        <v>120</v>
      </c>
      <c r="D104" s="589">
        <v>97.5</v>
      </c>
      <c r="E104" s="588">
        <v>96.3</v>
      </c>
      <c r="F104" s="623">
        <v>63</v>
      </c>
      <c r="G104" s="622">
        <v>107</v>
      </c>
      <c r="H104" s="589">
        <v>100</v>
      </c>
      <c r="I104" s="590">
        <v>96.86</v>
      </c>
      <c r="J104" s="623">
        <v>6</v>
      </c>
      <c r="K104" s="620">
        <v>89</v>
      </c>
      <c r="L104" s="591">
        <v>100</v>
      </c>
      <c r="M104" s="591">
        <v>96.86</v>
      </c>
      <c r="N104" s="616">
        <v>20</v>
      </c>
      <c r="O104" s="620">
        <v>95</v>
      </c>
      <c r="P104" s="591">
        <v>100</v>
      </c>
      <c r="Q104" s="591">
        <v>98.32</v>
      </c>
      <c r="R104" s="616">
        <v>22</v>
      </c>
      <c r="S104" s="615">
        <v>121</v>
      </c>
      <c r="T104" s="593">
        <v>99.173000000000002</v>
      </c>
      <c r="U104" s="593">
        <v>97.73</v>
      </c>
      <c r="V104" s="616">
        <v>78</v>
      </c>
      <c r="W104" s="392">
        <f t="shared" si="2"/>
        <v>189</v>
      </c>
      <c r="Y104" s="57"/>
      <c r="Z104" s="57"/>
      <c r="AB104" s="57"/>
    </row>
    <row r="105" spans="1:28" ht="15" customHeight="1" x14ac:dyDescent="0.25">
      <c r="A105" s="604">
        <v>14</v>
      </c>
      <c r="B105" s="629" t="s">
        <v>159</v>
      </c>
      <c r="C105" s="622">
        <v>236</v>
      </c>
      <c r="D105" s="589">
        <v>97.457627118644069</v>
      </c>
      <c r="E105" s="588">
        <v>96.3</v>
      </c>
      <c r="F105" s="623">
        <v>64</v>
      </c>
      <c r="G105" s="622">
        <v>230</v>
      </c>
      <c r="H105" s="589">
        <v>99.13</v>
      </c>
      <c r="I105" s="590">
        <v>96.86</v>
      </c>
      <c r="J105" s="623">
        <v>50</v>
      </c>
      <c r="K105" s="620">
        <v>207</v>
      </c>
      <c r="L105" s="591">
        <v>99.516908212560381</v>
      </c>
      <c r="M105" s="591">
        <v>96.86</v>
      </c>
      <c r="N105" s="616">
        <v>79</v>
      </c>
      <c r="O105" s="620">
        <v>120</v>
      </c>
      <c r="P105" s="591">
        <v>100</v>
      </c>
      <c r="Q105" s="591">
        <v>98.32</v>
      </c>
      <c r="R105" s="616">
        <v>7</v>
      </c>
      <c r="S105" s="615">
        <v>103</v>
      </c>
      <c r="T105" s="593">
        <v>100</v>
      </c>
      <c r="U105" s="593">
        <v>97.73</v>
      </c>
      <c r="V105" s="616">
        <v>9</v>
      </c>
      <c r="W105" s="392">
        <f t="shared" si="2"/>
        <v>209</v>
      </c>
      <c r="Y105" s="57"/>
      <c r="Z105" s="57"/>
      <c r="AB105" s="57"/>
    </row>
    <row r="106" spans="1:28" ht="15" customHeight="1" x14ac:dyDescent="0.25">
      <c r="A106" s="604">
        <v>15</v>
      </c>
      <c r="B106" s="629" t="s">
        <v>161</v>
      </c>
      <c r="C106" s="622">
        <v>155</v>
      </c>
      <c r="D106" s="589">
        <v>97.41935483870968</v>
      </c>
      <c r="E106" s="588">
        <v>96.3</v>
      </c>
      <c r="F106" s="623">
        <v>65</v>
      </c>
      <c r="G106" s="622">
        <v>121</v>
      </c>
      <c r="H106" s="589">
        <v>96.694000000000003</v>
      </c>
      <c r="I106" s="590">
        <v>96.86</v>
      </c>
      <c r="J106" s="623">
        <v>80</v>
      </c>
      <c r="K106" s="620">
        <v>122</v>
      </c>
      <c r="L106" s="591">
        <v>100</v>
      </c>
      <c r="M106" s="591">
        <v>96.86</v>
      </c>
      <c r="N106" s="616">
        <v>5</v>
      </c>
      <c r="O106" s="620">
        <v>123</v>
      </c>
      <c r="P106" s="591">
        <v>96.748000000000005</v>
      </c>
      <c r="Q106" s="591">
        <v>98.32</v>
      </c>
      <c r="R106" s="616">
        <v>93</v>
      </c>
      <c r="S106" s="615">
        <v>103</v>
      </c>
      <c r="T106" s="593">
        <v>100</v>
      </c>
      <c r="U106" s="593">
        <v>97.73</v>
      </c>
      <c r="V106" s="616">
        <v>8</v>
      </c>
      <c r="W106" s="392">
        <f t="shared" si="2"/>
        <v>251</v>
      </c>
      <c r="Y106" s="57"/>
      <c r="Z106" s="57"/>
      <c r="AB106" s="57"/>
    </row>
    <row r="107" spans="1:28" ht="15" customHeight="1" x14ac:dyDescent="0.25">
      <c r="A107" s="604">
        <v>16</v>
      </c>
      <c r="B107" s="629" t="s">
        <v>67</v>
      </c>
      <c r="C107" s="622">
        <v>167</v>
      </c>
      <c r="D107" s="589">
        <v>97.005988023952099</v>
      </c>
      <c r="E107" s="588">
        <v>96.3</v>
      </c>
      <c r="F107" s="626">
        <v>68</v>
      </c>
      <c r="G107" s="622">
        <v>217</v>
      </c>
      <c r="H107" s="589">
        <v>99.539000000000001</v>
      </c>
      <c r="I107" s="590">
        <v>96.86</v>
      </c>
      <c r="J107" s="626">
        <v>48</v>
      </c>
      <c r="K107" s="620">
        <v>221</v>
      </c>
      <c r="L107" s="591">
        <v>99.095022624434392</v>
      </c>
      <c r="M107" s="591">
        <v>96.86</v>
      </c>
      <c r="N107" s="616">
        <v>81</v>
      </c>
      <c r="O107" s="620">
        <v>246</v>
      </c>
      <c r="P107" s="591">
        <v>99.186999999999998</v>
      </c>
      <c r="Q107" s="591">
        <v>98.32</v>
      </c>
      <c r="R107" s="616">
        <v>73</v>
      </c>
      <c r="S107" s="617"/>
      <c r="T107" s="592"/>
      <c r="U107" s="592">
        <v>97.73</v>
      </c>
      <c r="V107" s="616">
        <v>117</v>
      </c>
      <c r="W107" s="392">
        <f t="shared" si="2"/>
        <v>387</v>
      </c>
      <c r="Y107" s="57"/>
      <c r="Z107" s="57"/>
      <c r="AB107" s="57"/>
    </row>
    <row r="108" spans="1:28" ht="15" customHeight="1" x14ac:dyDescent="0.25">
      <c r="A108" s="604">
        <v>17</v>
      </c>
      <c r="B108" s="629" t="s">
        <v>63</v>
      </c>
      <c r="C108" s="622">
        <v>99</v>
      </c>
      <c r="D108" s="589">
        <v>96.969696969696969</v>
      </c>
      <c r="E108" s="588">
        <v>96.3</v>
      </c>
      <c r="F108" s="623">
        <v>69</v>
      </c>
      <c r="G108" s="622">
        <v>88</v>
      </c>
      <c r="H108" s="589">
        <v>98.864000000000004</v>
      </c>
      <c r="I108" s="590">
        <v>96.86</v>
      </c>
      <c r="J108" s="623">
        <v>55</v>
      </c>
      <c r="K108" s="620">
        <v>79</v>
      </c>
      <c r="L108" s="591">
        <v>100</v>
      </c>
      <c r="M108" s="591">
        <v>96.86</v>
      </c>
      <c r="N108" s="616">
        <v>25</v>
      </c>
      <c r="O108" s="620">
        <v>92</v>
      </c>
      <c r="P108" s="591">
        <v>97.825999999999993</v>
      </c>
      <c r="Q108" s="591">
        <v>98.32</v>
      </c>
      <c r="R108" s="616">
        <v>82</v>
      </c>
      <c r="S108" s="615">
        <v>87</v>
      </c>
      <c r="T108" s="593">
        <v>94.253</v>
      </c>
      <c r="U108" s="593">
        <v>97.73</v>
      </c>
      <c r="V108" s="616">
        <v>100</v>
      </c>
      <c r="W108" s="392">
        <f t="shared" si="2"/>
        <v>331</v>
      </c>
      <c r="Y108" s="57"/>
      <c r="Z108" s="57"/>
      <c r="AB108" s="57"/>
    </row>
    <row r="109" spans="1:28" ht="15" customHeight="1" x14ac:dyDescent="0.25">
      <c r="A109" s="604">
        <v>18</v>
      </c>
      <c r="B109" s="629" t="s">
        <v>53</v>
      </c>
      <c r="C109" s="622">
        <v>24</v>
      </c>
      <c r="D109" s="589">
        <v>95.833333333333329</v>
      </c>
      <c r="E109" s="588">
        <v>96.3</v>
      </c>
      <c r="F109" s="623">
        <v>77</v>
      </c>
      <c r="G109" s="622">
        <v>26</v>
      </c>
      <c r="H109" s="589">
        <v>69.230999999999995</v>
      </c>
      <c r="I109" s="590">
        <v>96.86</v>
      </c>
      <c r="J109" s="623">
        <v>111</v>
      </c>
      <c r="K109" s="620">
        <v>25</v>
      </c>
      <c r="L109" s="591">
        <v>88</v>
      </c>
      <c r="M109" s="591">
        <v>96.86</v>
      </c>
      <c r="N109" s="616">
        <v>116</v>
      </c>
      <c r="O109" s="620">
        <v>24</v>
      </c>
      <c r="P109" s="591">
        <v>95.832999999999998</v>
      </c>
      <c r="Q109" s="591">
        <v>98.32</v>
      </c>
      <c r="R109" s="616">
        <v>96</v>
      </c>
      <c r="S109" s="615">
        <v>27</v>
      </c>
      <c r="T109" s="593">
        <v>100</v>
      </c>
      <c r="U109" s="593">
        <v>97.73</v>
      </c>
      <c r="V109" s="616">
        <v>68</v>
      </c>
      <c r="W109" s="392">
        <f t="shared" si="2"/>
        <v>468</v>
      </c>
      <c r="Y109" s="57"/>
      <c r="Z109" s="57"/>
      <c r="AB109" s="57"/>
    </row>
    <row r="110" spans="1:28" ht="15" customHeight="1" x14ac:dyDescent="0.25">
      <c r="A110" s="604">
        <v>19</v>
      </c>
      <c r="B110" s="629" t="s">
        <v>51</v>
      </c>
      <c r="C110" s="622">
        <v>150</v>
      </c>
      <c r="D110" s="589">
        <v>95.333333333333343</v>
      </c>
      <c r="E110" s="588">
        <v>96.3</v>
      </c>
      <c r="F110" s="623">
        <v>80</v>
      </c>
      <c r="G110" s="622">
        <v>152</v>
      </c>
      <c r="H110" s="589">
        <v>100</v>
      </c>
      <c r="I110" s="590">
        <v>96.86</v>
      </c>
      <c r="J110" s="623">
        <v>2</v>
      </c>
      <c r="K110" s="620">
        <v>143</v>
      </c>
      <c r="L110" s="591">
        <v>98.6013986013986</v>
      </c>
      <c r="M110" s="591">
        <v>96.86</v>
      </c>
      <c r="N110" s="616">
        <v>88</v>
      </c>
      <c r="O110" s="620">
        <v>148</v>
      </c>
      <c r="P110" s="591">
        <v>98.649000000000001</v>
      </c>
      <c r="Q110" s="591">
        <v>98.32</v>
      </c>
      <c r="R110" s="616">
        <v>77</v>
      </c>
      <c r="S110" s="615">
        <v>142</v>
      </c>
      <c r="T110" s="593">
        <v>94.366</v>
      </c>
      <c r="U110" s="593">
        <v>97.73</v>
      </c>
      <c r="V110" s="616">
        <v>98</v>
      </c>
      <c r="W110" s="392">
        <f t="shared" si="2"/>
        <v>345</v>
      </c>
      <c r="Y110" s="57"/>
      <c r="Z110" s="57"/>
      <c r="AB110" s="57"/>
    </row>
    <row r="111" spans="1:28" ht="15" customHeight="1" x14ac:dyDescent="0.25">
      <c r="A111" s="604">
        <v>20</v>
      </c>
      <c r="B111" s="629" t="s">
        <v>50</v>
      </c>
      <c r="C111" s="622">
        <v>72</v>
      </c>
      <c r="D111" s="589">
        <v>94.444444444444443</v>
      </c>
      <c r="E111" s="588">
        <v>96.3</v>
      </c>
      <c r="F111" s="623">
        <v>85</v>
      </c>
      <c r="G111" s="622">
        <v>71</v>
      </c>
      <c r="H111" s="589">
        <v>81.690100000000001</v>
      </c>
      <c r="I111" s="590">
        <v>96.86</v>
      </c>
      <c r="J111" s="623">
        <v>110</v>
      </c>
      <c r="K111" s="620">
        <v>71</v>
      </c>
      <c r="L111" s="591">
        <v>98.591549295774655</v>
      </c>
      <c r="M111" s="591">
        <v>96.86</v>
      </c>
      <c r="N111" s="616">
        <v>89</v>
      </c>
      <c r="O111" s="620">
        <v>60</v>
      </c>
      <c r="P111" s="591">
        <v>85</v>
      </c>
      <c r="Q111" s="591">
        <v>98.32</v>
      </c>
      <c r="R111" s="616">
        <v>115</v>
      </c>
      <c r="S111" s="615">
        <v>67</v>
      </c>
      <c r="T111" s="593">
        <v>100</v>
      </c>
      <c r="U111" s="593">
        <v>97.73</v>
      </c>
      <c r="V111" s="616">
        <v>41</v>
      </c>
      <c r="W111" s="392">
        <f t="shared" si="2"/>
        <v>440</v>
      </c>
      <c r="Y111" s="57"/>
      <c r="Z111" s="57"/>
      <c r="AB111" s="57"/>
    </row>
    <row r="112" spans="1:28" ht="15" customHeight="1" x14ac:dyDescent="0.25">
      <c r="A112" s="604">
        <v>21</v>
      </c>
      <c r="B112" s="629" t="s">
        <v>45</v>
      </c>
      <c r="C112" s="622">
        <v>103</v>
      </c>
      <c r="D112" s="589">
        <v>94.174757281553397</v>
      </c>
      <c r="E112" s="588">
        <v>96.3</v>
      </c>
      <c r="F112" s="623">
        <v>88</v>
      </c>
      <c r="G112" s="622">
        <v>80</v>
      </c>
      <c r="H112" s="589">
        <v>100</v>
      </c>
      <c r="I112" s="590">
        <v>96.86</v>
      </c>
      <c r="J112" s="623">
        <v>20</v>
      </c>
      <c r="K112" s="620">
        <v>72</v>
      </c>
      <c r="L112" s="591">
        <v>100</v>
      </c>
      <c r="M112" s="591">
        <v>96.86</v>
      </c>
      <c r="N112" s="616">
        <v>39</v>
      </c>
      <c r="O112" s="620">
        <v>86</v>
      </c>
      <c r="P112" s="591">
        <v>94.186000000000007</v>
      </c>
      <c r="Q112" s="591">
        <v>98.32</v>
      </c>
      <c r="R112" s="616">
        <v>102</v>
      </c>
      <c r="S112" s="615">
        <v>99</v>
      </c>
      <c r="T112" s="593">
        <v>92.929000000000002</v>
      </c>
      <c r="U112" s="593">
        <v>97.73</v>
      </c>
      <c r="V112" s="616">
        <v>105</v>
      </c>
      <c r="W112" s="392">
        <f t="shared" si="2"/>
        <v>354</v>
      </c>
      <c r="Y112" s="57"/>
      <c r="Z112" s="57"/>
      <c r="AB112" s="57"/>
    </row>
    <row r="113" spans="1:28" ht="15" customHeight="1" x14ac:dyDescent="0.25">
      <c r="A113" s="604">
        <v>22</v>
      </c>
      <c r="B113" s="629" t="s">
        <v>160</v>
      </c>
      <c r="C113" s="622">
        <v>232</v>
      </c>
      <c r="D113" s="589">
        <v>93.534482758620697</v>
      </c>
      <c r="E113" s="588">
        <v>96.3</v>
      </c>
      <c r="F113" s="623">
        <v>92</v>
      </c>
      <c r="G113" s="622">
        <v>201</v>
      </c>
      <c r="H113" s="589">
        <v>98.01</v>
      </c>
      <c r="I113" s="590">
        <v>96.86</v>
      </c>
      <c r="J113" s="623">
        <v>64</v>
      </c>
      <c r="K113" s="620">
        <v>239</v>
      </c>
      <c r="L113" s="591">
        <v>99.163179916318001</v>
      </c>
      <c r="M113" s="591">
        <v>96.86</v>
      </c>
      <c r="N113" s="616">
        <v>80</v>
      </c>
      <c r="O113" s="620">
        <v>186</v>
      </c>
      <c r="P113" s="591">
        <v>98.387</v>
      </c>
      <c r="Q113" s="591">
        <v>98.32</v>
      </c>
      <c r="R113" s="616">
        <v>80</v>
      </c>
      <c r="S113" s="615">
        <v>206</v>
      </c>
      <c r="T113" s="593">
        <v>91.747</v>
      </c>
      <c r="U113" s="593">
        <v>97.73</v>
      </c>
      <c r="V113" s="616">
        <v>107</v>
      </c>
      <c r="W113" s="392">
        <f t="shared" si="2"/>
        <v>423</v>
      </c>
      <c r="Y113" s="57"/>
      <c r="Z113" s="57"/>
      <c r="AB113" s="57"/>
    </row>
    <row r="114" spans="1:28" ht="15" customHeight="1" x14ac:dyDescent="0.25">
      <c r="A114" s="604">
        <v>23</v>
      </c>
      <c r="B114" s="629" t="s">
        <v>56</v>
      </c>
      <c r="C114" s="622">
        <v>90</v>
      </c>
      <c r="D114" s="589">
        <v>91.111111111111114</v>
      </c>
      <c r="E114" s="588">
        <v>96.3</v>
      </c>
      <c r="F114" s="623">
        <v>94</v>
      </c>
      <c r="G114" s="622">
        <v>73</v>
      </c>
      <c r="H114" s="589">
        <v>95.89</v>
      </c>
      <c r="I114" s="590">
        <v>96.86</v>
      </c>
      <c r="J114" s="623">
        <v>88</v>
      </c>
      <c r="K114" s="620">
        <v>76</v>
      </c>
      <c r="L114" s="591">
        <v>94.73684210526315</v>
      </c>
      <c r="M114" s="591">
        <v>96.86</v>
      </c>
      <c r="N114" s="616">
        <v>110</v>
      </c>
      <c r="O114" s="620">
        <v>81</v>
      </c>
      <c r="P114" s="591">
        <v>93.826999999999998</v>
      </c>
      <c r="Q114" s="591">
        <v>98.32</v>
      </c>
      <c r="R114" s="616">
        <v>103</v>
      </c>
      <c r="S114" s="615">
        <v>84</v>
      </c>
      <c r="T114" s="593">
        <v>98.808999999999997</v>
      </c>
      <c r="U114" s="593">
        <v>97.73</v>
      </c>
      <c r="V114" s="616">
        <v>82</v>
      </c>
      <c r="W114" s="392">
        <f t="shared" si="2"/>
        <v>477</v>
      </c>
      <c r="Y114" s="57"/>
      <c r="Z114" s="57"/>
      <c r="AB114" s="57"/>
    </row>
    <row r="115" spans="1:28" ht="15" customHeight="1" x14ac:dyDescent="0.25">
      <c r="A115" s="604">
        <v>24</v>
      </c>
      <c r="B115" s="629" t="s">
        <v>58</v>
      </c>
      <c r="C115" s="622">
        <v>57</v>
      </c>
      <c r="D115" s="589">
        <v>89.473684210526315</v>
      </c>
      <c r="E115" s="588">
        <v>96.3</v>
      </c>
      <c r="F115" s="623">
        <v>98</v>
      </c>
      <c r="G115" s="622">
        <v>67</v>
      </c>
      <c r="H115" s="589">
        <v>98.507000000000005</v>
      </c>
      <c r="I115" s="590">
        <v>96.86</v>
      </c>
      <c r="J115" s="623">
        <v>61</v>
      </c>
      <c r="K115" s="620">
        <v>58</v>
      </c>
      <c r="L115" s="591">
        <v>98.275862068965523</v>
      </c>
      <c r="M115" s="591">
        <v>96.86</v>
      </c>
      <c r="N115" s="616">
        <v>94</v>
      </c>
      <c r="O115" s="620">
        <v>71</v>
      </c>
      <c r="P115" s="591">
        <v>100</v>
      </c>
      <c r="Q115" s="591">
        <v>98.32</v>
      </c>
      <c r="R115" s="616">
        <v>39</v>
      </c>
      <c r="S115" s="615">
        <v>100</v>
      </c>
      <c r="T115" s="593">
        <v>98</v>
      </c>
      <c r="U115" s="593">
        <v>97.73</v>
      </c>
      <c r="V115" s="616">
        <v>88</v>
      </c>
      <c r="W115" s="392">
        <f t="shared" si="2"/>
        <v>380</v>
      </c>
      <c r="Y115" s="57"/>
      <c r="Z115" s="57"/>
      <c r="AB115" s="57"/>
    </row>
    <row r="116" spans="1:28" ht="15" customHeight="1" x14ac:dyDescent="0.25">
      <c r="A116" s="604">
        <v>25</v>
      </c>
      <c r="B116" s="629" t="s">
        <v>66</v>
      </c>
      <c r="C116" s="622">
        <v>121</v>
      </c>
      <c r="D116" s="589">
        <v>89.256198347107443</v>
      </c>
      <c r="E116" s="588">
        <v>96.3</v>
      </c>
      <c r="F116" s="623">
        <v>100</v>
      </c>
      <c r="G116" s="622">
        <v>92</v>
      </c>
      <c r="H116" s="589">
        <v>94.564999999999998</v>
      </c>
      <c r="I116" s="590">
        <v>96.86</v>
      </c>
      <c r="J116" s="623">
        <v>90</v>
      </c>
      <c r="K116" s="620">
        <v>97</v>
      </c>
      <c r="L116" s="591">
        <v>95.876288659793815</v>
      </c>
      <c r="M116" s="591">
        <v>96.86</v>
      </c>
      <c r="N116" s="616">
        <v>105</v>
      </c>
      <c r="O116" s="620">
        <v>129</v>
      </c>
      <c r="P116" s="591">
        <v>96.899000000000001</v>
      </c>
      <c r="Q116" s="591">
        <v>98.32</v>
      </c>
      <c r="R116" s="616">
        <v>92</v>
      </c>
      <c r="S116" s="615">
        <v>103</v>
      </c>
      <c r="T116" s="593">
        <v>95.146000000000001</v>
      </c>
      <c r="U116" s="593">
        <v>97.73</v>
      </c>
      <c r="V116" s="616">
        <v>97</v>
      </c>
      <c r="W116" s="392">
        <f t="shared" si="2"/>
        <v>484</v>
      </c>
      <c r="Y116" s="57"/>
      <c r="Z116" s="57"/>
      <c r="AB116" s="57"/>
    </row>
    <row r="117" spans="1:28" ht="15" customHeight="1" x14ac:dyDescent="0.25">
      <c r="A117" s="604">
        <v>26</v>
      </c>
      <c r="B117" s="629" t="s">
        <v>44</v>
      </c>
      <c r="C117" s="622">
        <v>102</v>
      </c>
      <c r="D117" s="589">
        <v>88.235294117647058</v>
      </c>
      <c r="E117" s="588">
        <v>96.3</v>
      </c>
      <c r="F117" s="623">
        <v>102</v>
      </c>
      <c r="G117" s="622">
        <v>76</v>
      </c>
      <c r="H117" s="589">
        <v>84.21</v>
      </c>
      <c r="I117" s="590">
        <v>96.86</v>
      </c>
      <c r="J117" s="623">
        <v>106</v>
      </c>
      <c r="K117" s="620">
        <v>72</v>
      </c>
      <c r="L117" s="591">
        <v>100</v>
      </c>
      <c r="M117" s="591">
        <v>96.86</v>
      </c>
      <c r="N117" s="616">
        <v>40</v>
      </c>
      <c r="O117" s="620">
        <v>70</v>
      </c>
      <c r="P117" s="591">
        <v>94.286000000000001</v>
      </c>
      <c r="Q117" s="591">
        <v>98.32</v>
      </c>
      <c r="R117" s="616">
        <v>101</v>
      </c>
      <c r="S117" s="615">
        <v>72</v>
      </c>
      <c r="T117" s="593">
        <v>90.278000000000006</v>
      </c>
      <c r="U117" s="593">
        <v>97.73</v>
      </c>
      <c r="V117" s="616">
        <v>110</v>
      </c>
      <c r="W117" s="392">
        <f t="shared" si="2"/>
        <v>459</v>
      </c>
      <c r="Y117" s="57"/>
      <c r="Z117" s="57"/>
      <c r="AB117" s="57"/>
    </row>
    <row r="118" spans="1:28" ht="15" customHeight="1" x14ac:dyDescent="0.25">
      <c r="A118" s="604">
        <v>27</v>
      </c>
      <c r="B118" s="629" t="s">
        <v>54</v>
      </c>
      <c r="C118" s="622">
        <v>73</v>
      </c>
      <c r="D118" s="589">
        <v>87.671232876712338</v>
      </c>
      <c r="E118" s="588">
        <v>96.3</v>
      </c>
      <c r="F118" s="623">
        <v>103</v>
      </c>
      <c r="G118" s="622">
        <v>55</v>
      </c>
      <c r="H118" s="589">
        <v>67.272999999999996</v>
      </c>
      <c r="I118" s="590">
        <v>96.86</v>
      </c>
      <c r="J118" s="623">
        <v>112</v>
      </c>
      <c r="K118" s="620">
        <v>53</v>
      </c>
      <c r="L118" s="591">
        <v>92.452830188679258</v>
      </c>
      <c r="M118" s="591">
        <v>96.86</v>
      </c>
      <c r="N118" s="616">
        <v>113</v>
      </c>
      <c r="O118" s="620">
        <v>47</v>
      </c>
      <c r="P118" s="591">
        <v>93.617000000000004</v>
      </c>
      <c r="Q118" s="591">
        <v>98.32</v>
      </c>
      <c r="R118" s="616">
        <v>105</v>
      </c>
      <c r="S118" s="615">
        <v>43</v>
      </c>
      <c r="T118" s="593">
        <v>93.022999999999996</v>
      </c>
      <c r="U118" s="593">
        <v>97.73</v>
      </c>
      <c r="V118" s="616">
        <v>104</v>
      </c>
      <c r="W118" s="392">
        <f t="shared" si="2"/>
        <v>537</v>
      </c>
      <c r="Y118" s="57"/>
      <c r="Z118" s="57"/>
      <c r="AB118" s="57"/>
    </row>
    <row r="119" spans="1:28" ht="15" customHeight="1" x14ac:dyDescent="0.25">
      <c r="A119" s="604">
        <v>28</v>
      </c>
      <c r="B119" s="629" t="s">
        <v>61</v>
      </c>
      <c r="C119" s="622">
        <v>67</v>
      </c>
      <c r="D119" s="589">
        <v>86.567164179104481</v>
      </c>
      <c r="E119" s="588">
        <v>96.3</v>
      </c>
      <c r="F119" s="623">
        <v>105</v>
      </c>
      <c r="G119" s="622">
        <v>81</v>
      </c>
      <c r="H119" s="589">
        <v>91.358000000000004</v>
      </c>
      <c r="I119" s="590">
        <v>96.86</v>
      </c>
      <c r="J119" s="623">
        <v>98</v>
      </c>
      <c r="K119" s="620">
        <v>71</v>
      </c>
      <c r="L119" s="591">
        <v>98.591549295774655</v>
      </c>
      <c r="M119" s="591">
        <v>96.86</v>
      </c>
      <c r="N119" s="616">
        <v>90</v>
      </c>
      <c r="O119" s="620">
        <v>61</v>
      </c>
      <c r="P119" s="591">
        <v>95.081999999999994</v>
      </c>
      <c r="Q119" s="591">
        <v>98.32</v>
      </c>
      <c r="R119" s="616">
        <v>99</v>
      </c>
      <c r="S119" s="615">
        <v>65</v>
      </c>
      <c r="T119" s="593">
        <v>100</v>
      </c>
      <c r="U119" s="593">
        <v>97.73</v>
      </c>
      <c r="V119" s="616">
        <v>43</v>
      </c>
      <c r="W119" s="587">
        <f t="shared" si="2"/>
        <v>435</v>
      </c>
      <c r="Y119" s="57"/>
      <c r="Z119" s="57"/>
      <c r="AB119" s="57"/>
    </row>
    <row r="120" spans="1:28" ht="15" customHeight="1" x14ac:dyDescent="0.25">
      <c r="A120" s="604">
        <v>29</v>
      </c>
      <c r="B120" s="629" t="s">
        <v>55</v>
      </c>
      <c r="C120" s="622">
        <v>95</v>
      </c>
      <c r="D120" s="589">
        <v>86.31578947368422</v>
      </c>
      <c r="E120" s="588">
        <v>96.3</v>
      </c>
      <c r="F120" s="623">
        <v>107</v>
      </c>
      <c r="G120" s="622">
        <v>101</v>
      </c>
      <c r="H120" s="589">
        <v>99.01</v>
      </c>
      <c r="I120" s="590">
        <v>96.86</v>
      </c>
      <c r="J120" s="623">
        <v>53</v>
      </c>
      <c r="K120" s="620">
        <v>82</v>
      </c>
      <c r="L120" s="591">
        <v>100</v>
      </c>
      <c r="M120" s="591">
        <v>96.86</v>
      </c>
      <c r="N120" s="616">
        <v>21</v>
      </c>
      <c r="O120" s="620">
        <v>70</v>
      </c>
      <c r="P120" s="591">
        <v>100</v>
      </c>
      <c r="Q120" s="591">
        <v>98.32</v>
      </c>
      <c r="R120" s="616">
        <v>43</v>
      </c>
      <c r="S120" s="615">
        <v>88</v>
      </c>
      <c r="T120" s="593">
        <v>100</v>
      </c>
      <c r="U120" s="593">
        <v>97.73</v>
      </c>
      <c r="V120" s="616">
        <v>21</v>
      </c>
      <c r="W120" s="611">
        <f t="shared" si="2"/>
        <v>245</v>
      </c>
      <c r="Y120" s="57"/>
      <c r="Z120" s="57"/>
      <c r="AB120" s="57"/>
    </row>
    <row r="121" spans="1:28" ht="15" customHeight="1" thickBot="1" x14ac:dyDescent="0.3">
      <c r="A121" s="612">
        <v>30</v>
      </c>
      <c r="B121" s="629" t="s">
        <v>46</v>
      </c>
      <c r="C121" s="622">
        <v>74</v>
      </c>
      <c r="D121" s="589">
        <v>77.027027027027032</v>
      </c>
      <c r="E121" s="588">
        <v>96.3</v>
      </c>
      <c r="F121" s="623">
        <v>111</v>
      </c>
      <c r="G121" s="622">
        <v>48</v>
      </c>
      <c r="H121" s="589">
        <v>83.332999999999998</v>
      </c>
      <c r="I121" s="590">
        <v>96.86</v>
      </c>
      <c r="J121" s="623">
        <v>107</v>
      </c>
      <c r="K121" s="620">
        <v>48</v>
      </c>
      <c r="L121" s="591">
        <v>89.583333333333343</v>
      </c>
      <c r="M121" s="591">
        <v>96.86</v>
      </c>
      <c r="N121" s="616">
        <v>115</v>
      </c>
      <c r="O121" s="620">
        <v>43</v>
      </c>
      <c r="P121" s="591">
        <v>97.674000000000007</v>
      </c>
      <c r="Q121" s="591">
        <v>98.32</v>
      </c>
      <c r="R121" s="616">
        <v>85</v>
      </c>
      <c r="S121" s="615">
        <v>32</v>
      </c>
      <c r="T121" s="593">
        <v>90.625</v>
      </c>
      <c r="U121" s="593">
        <v>97.73</v>
      </c>
      <c r="V121" s="616">
        <v>109</v>
      </c>
      <c r="W121" s="606">
        <f t="shared" si="2"/>
        <v>527</v>
      </c>
      <c r="Y121" s="57"/>
      <c r="Z121" s="57"/>
      <c r="AB121" s="57"/>
    </row>
    <row r="122" spans="1:28" ht="15" customHeight="1" thickBot="1" x14ac:dyDescent="0.3">
      <c r="A122" s="160"/>
      <c r="B122" s="161" t="s">
        <v>149</v>
      </c>
      <c r="C122" s="194">
        <f>SUM(C123:C132)</f>
        <v>904</v>
      </c>
      <c r="D122" s="169">
        <f>AVERAGE(D123:D132)</f>
        <v>95.522192028985501</v>
      </c>
      <c r="E122" s="378">
        <v>96.3</v>
      </c>
      <c r="F122" s="195"/>
      <c r="G122" s="194">
        <f>SUM(G123:G132)</f>
        <v>679</v>
      </c>
      <c r="H122" s="169">
        <f>AVERAGE(H123:H132)</f>
        <v>92.645200000000003</v>
      </c>
      <c r="I122" s="378">
        <v>96.86</v>
      </c>
      <c r="J122" s="195"/>
      <c r="K122" s="162">
        <f>SUM(K123:K132)</f>
        <v>677</v>
      </c>
      <c r="L122" s="163">
        <f>AVERAGE(L123:L132)</f>
        <v>99.830508474576277</v>
      </c>
      <c r="M122" s="175">
        <v>96.86</v>
      </c>
      <c r="N122" s="170"/>
      <c r="O122" s="162">
        <f>SUM(O123:O132)</f>
        <v>661</v>
      </c>
      <c r="P122" s="166">
        <f>AVERAGE(P123:P132)</f>
        <v>98.868600000000001</v>
      </c>
      <c r="Q122" s="177">
        <v>98.32</v>
      </c>
      <c r="R122" s="170"/>
      <c r="S122" s="167">
        <f>SUM(S123:S132)</f>
        <v>626</v>
      </c>
      <c r="T122" s="168">
        <f>AVERAGE(T123:T132)</f>
        <v>99.801555555555552</v>
      </c>
      <c r="U122" s="169">
        <v>97.73</v>
      </c>
      <c r="V122" s="170"/>
      <c r="W122" s="171"/>
      <c r="Y122" s="57"/>
      <c r="Z122" s="57"/>
      <c r="AB122" s="57"/>
    </row>
    <row r="123" spans="1:28" ht="15" customHeight="1" x14ac:dyDescent="0.25">
      <c r="A123" s="602">
        <v>1</v>
      </c>
      <c r="B123" s="629" t="s">
        <v>68</v>
      </c>
      <c r="C123" s="622">
        <v>107</v>
      </c>
      <c r="D123" s="589">
        <v>100</v>
      </c>
      <c r="E123" s="588">
        <v>96.3</v>
      </c>
      <c r="F123" s="623">
        <v>8</v>
      </c>
      <c r="G123" s="622">
        <v>82</v>
      </c>
      <c r="H123" s="589">
        <v>100</v>
      </c>
      <c r="I123" s="590">
        <v>96.86</v>
      </c>
      <c r="J123" s="623">
        <v>16</v>
      </c>
      <c r="K123" s="620">
        <v>92</v>
      </c>
      <c r="L123" s="591">
        <v>100</v>
      </c>
      <c r="M123" s="591">
        <v>96.86</v>
      </c>
      <c r="N123" s="616">
        <v>18</v>
      </c>
      <c r="O123" s="620">
        <v>92</v>
      </c>
      <c r="P123" s="591">
        <v>100</v>
      </c>
      <c r="Q123" s="591">
        <v>98.32</v>
      </c>
      <c r="R123" s="616">
        <v>25</v>
      </c>
      <c r="S123" s="615">
        <v>101</v>
      </c>
      <c r="T123" s="593">
        <v>100</v>
      </c>
      <c r="U123" s="593">
        <v>97.73</v>
      </c>
      <c r="V123" s="616">
        <v>11</v>
      </c>
      <c r="W123" s="405">
        <f t="shared" si="2"/>
        <v>78</v>
      </c>
      <c r="Y123" s="57"/>
      <c r="Z123" s="57"/>
      <c r="AB123" s="57"/>
    </row>
    <row r="124" spans="1:28" ht="15" customHeight="1" x14ac:dyDescent="0.25">
      <c r="A124" s="607">
        <v>2</v>
      </c>
      <c r="B124" s="629" t="s">
        <v>70</v>
      </c>
      <c r="C124" s="622">
        <v>80</v>
      </c>
      <c r="D124" s="589">
        <v>100</v>
      </c>
      <c r="E124" s="588">
        <v>96.3</v>
      </c>
      <c r="F124" s="623">
        <v>21</v>
      </c>
      <c r="G124" s="622">
        <v>68</v>
      </c>
      <c r="H124" s="589">
        <v>100</v>
      </c>
      <c r="I124" s="590">
        <v>96.86</v>
      </c>
      <c r="J124" s="623">
        <v>30</v>
      </c>
      <c r="K124" s="620">
        <v>77</v>
      </c>
      <c r="L124" s="591">
        <v>100</v>
      </c>
      <c r="M124" s="591">
        <v>96.86</v>
      </c>
      <c r="N124" s="616">
        <v>27</v>
      </c>
      <c r="O124" s="620">
        <v>102</v>
      </c>
      <c r="P124" s="591">
        <v>100</v>
      </c>
      <c r="Q124" s="591">
        <v>98.32</v>
      </c>
      <c r="R124" s="616">
        <v>13</v>
      </c>
      <c r="S124" s="615">
        <v>103</v>
      </c>
      <c r="T124" s="593">
        <v>100</v>
      </c>
      <c r="U124" s="593">
        <v>97.73</v>
      </c>
      <c r="V124" s="616">
        <v>10</v>
      </c>
      <c r="W124" s="392">
        <f t="shared" si="2"/>
        <v>101</v>
      </c>
      <c r="Y124" s="57"/>
      <c r="Z124" s="57"/>
      <c r="AB124" s="57"/>
    </row>
    <row r="125" spans="1:28" ht="15" customHeight="1" x14ac:dyDescent="0.25">
      <c r="A125" s="607">
        <v>3</v>
      </c>
      <c r="B125" s="629" t="s">
        <v>69</v>
      </c>
      <c r="C125" s="622">
        <v>50</v>
      </c>
      <c r="D125" s="589">
        <v>100</v>
      </c>
      <c r="E125" s="588">
        <v>96.3</v>
      </c>
      <c r="F125" s="623">
        <v>33</v>
      </c>
      <c r="G125" s="622">
        <v>44</v>
      </c>
      <c r="H125" s="589">
        <v>100</v>
      </c>
      <c r="I125" s="590">
        <v>96.86</v>
      </c>
      <c r="J125" s="623">
        <v>44</v>
      </c>
      <c r="K125" s="620">
        <v>66</v>
      </c>
      <c r="L125" s="591">
        <v>100</v>
      </c>
      <c r="M125" s="591">
        <v>96.86</v>
      </c>
      <c r="N125" s="616">
        <v>45</v>
      </c>
      <c r="O125" s="620">
        <v>44</v>
      </c>
      <c r="P125" s="591">
        <v>100</v>
      </c>
      <c r="Q125" s="591">
        <v>98.32</v>
      </c>
      <c r="R125" s="616">
        <v>63</v>
      </c>
      <c r="S125" s="615">
        <v>58</v>
      </c>
      <c r="T125" s="593">
        <v>100</v>
      </c>
      <c r="U125" s="593">
        <v>97.73</v>
      </c>
      <c r="V125" s="616">
        <v>48</v>
      </c>
      <c r="W125" s="392">
        <f t="shared" si="2"/>
        <v>233</v>
      </c>
      <c r="Y125" s="57"/>
      <c r="Z125" s="57"/>
      <c r="AB125" s="57"/>
    </row>
    <row r="126" spans="1:28" ht="15" customHeight="1" x14ac:dyDescent="0.25">
      <c r="A126" s="607">
        <v>4</v>
      </c>
      <c r="B126" s="629" t="s">
        <v>151</v>
      </c>
      <c r="C126" s="622">
        <v>94</v>
      </c>
      <c r="D126" s="589">
        <v>100</v>
      </c>
      <c r="E126" s="588">
        <v>96.3</v>
      </c>
      <c r="F126" s="623">
        <v>15</v>
      </c>
      <c r="G126" s="622">
        <v>81</v>
      </c>
      <c r="H126" s="589">
        <v>100</v>
      </c>
      <c r="I126" s="590">
        <v>96.86</v>
      </c>
      <c r="J126" s="623">
        <v>18</v>
      </c>
      <c r="K126" s="620">
        <v>76</v>
      </c>
      <c r="L126" s="591">
        <v>100</v>
      </c>
      <c r="M126" s="591">
        <v>96.86</v>
      </c>
      <c r="N126" s="616">
        <v>29</v>
      </c>
      <c r="O126" s="620">
        <v>90</v>
      </c>
      <c r="P126" s="591">
        <v>100</v>
      </c>
      <c r="Q126" s="591">
        <v>98.32</v>
      </c>
      <c r="R126" s="616">
        <v>27</v>
      </c>
      <c r="S126" s="615">
        <v>101</v>
      </c>
      <c r="T126" s="593">
        <v>100</v>
      </c>
      <c r="U126" s="593">
        <v>97.73</v>
      </c>
      <c r="V126" s="616">
        <v>12</v>
      </c>
      <c r="W126" s="392">
        <f t="shared" si="2"/>
        <v>101</v>
      </c>
      <c r="Y126" s="57"/>
      <c r="Z126" s="57"/>
      <c r="AB126" s="57"/>
    </row>
    <row r="127" spans="1:28" ht="15" customHeight="1" x14ac:dyDescent="0.25">
      <c r="A127" s="607">
        <v>5</v>
      </c>
      <c r="B127" s="629" t="s">
        <v>85</v>
      </c>
      <c r="C127" s="622">
        <v>56</v>
      </c>
      <c r="D127" s="589">
        <v>100</v>
      </c>
      <c r="E127" s="588">
        <v>96.3</v>
      </c>
      <c r="F127" s="623">
        <v>30</v>
      </c>
      <c r="G127" s="622">
        <v>21</v>
      </c>
      <c r="H127" s="589">
        <v>100</v>
      </c>
      <c r="I127" s="590">
        <v>96.86</v>
      </c>
      <c r="J127" s="623">
        <v>47</v>
      </c>
      <c r="K127" s="620">
        <v>40</v>
      </c>
      <c r="L127" s="591">
        <v>100</v>
      </c>
      <c r="M127" s="591">
        <v>96.86</v>
      </c>
      <c r="N127" s="616">
        <v>66</v>
      </c>
      <c r="O127" s="620">
        <v>38</v>
      </c>
      <c r="P127" s="591">
        <v>100</v>
      </c>
      <c r="Q127" s="591">
        <v>98.32</v>
      </c>
      <c r="R127" s="616">
        <v>66</v>
      </c>
      <c r="S127" s="615">
        <v>55</v>
      </c>
      <c r="T127" s="593">
        <v>100</v>
      </c>
      <c r="U127" s="593">
        <v>97.73</v>
      </c>
      <c r="V127" s="616">
        <v>51</v>
      </c>
      <c r="W127" s="392">
        <f t="shared" si="2"/>
        <v>260</v>
      </c>
      <c r="Y127" s="57"/>
      <c r="Z127" s="57"/>
      <c r="AB127" s="57"/>
    </row>
    <row r="128" spans="1:28" ht="15" customHeight="1" x14ac:dyDescent="0.25">
      <c r="A128" s="607">
        <v>6</v>
      </c>
      <c r="B128" s="629" t="s">
        <v>178</v>
      </c>
      <c r="C128" s="622">
        <v>400</v>
      </c>
      <c r="D128" s="589">
        <v>94.25</v>
      </c>
      <c r="E128" s="588">
        <v>96.3</v>
      </c>
      <c r="F128" s="623">
        <v>86</v>
      </c>
      <c r="G128" s="622">
        <v>203</v>
      </c>
      <c r="H128" s="589">
        <v>100</v>
      </c>
      <c r="I128" s="590">
        <v>96.86</v>
      </c>
      <c r="J128" s="623">
        <v>1</v>
      </c>
      <c r="K128" s="620">
        <v>177</v>
      </c>
      <c r="L128" s="591">
        <v>98.305084745762713</v>
      </c>
      <c r="M128" s="591">
        <v>96.86</v>
      </c>
      <c r="N128" s="616">
        <v>93</v>
      </c>
      <c r="O128" s="620">
        <v>128</v>
      </c>
      <c r="P128" s="591">
        <v>96.093999999999994</v>
      </c>
      <c r="Q128" s="591">
        <v>98.32</v>
      </c>
      <c r="R128" s="616">
        <v>95</v>
      </c>
      <c r="S128" s="615">
        <v>56</v>
      </c>
      <c r="T128" s="593">
        <v>98.213999999999999</v>
      </c>
      <c r="U128" s="593">
        <v>97.73</v>
      </c>
      <c r="V128" s="616">
        <v>86</v>
      </c>
      <c r="W128" s="392">
        <f t="shared" si="2"/>
        <v>361</v>
      </c>
      <c r="Y128" s="57"/>
      <c r="Z128" s="57"/>
      <c r="AB128" s="57"/>
    </row>
    <row r="129" spans="1:28" ht="15" customHeight="1" x14ac:dyDescent="0.25">
      <c r="A129" s="607">
        <v>7</v>
      </c>
      <c r="B129" s="629" t="s">
        <v>72</v>
      </c>
      <c r="C129" s="622">
        <v>48</v>
      </c>
      <c r="D129" s="589">
        <v>91.666666666666657</v>
      </c>
      <c r="E129" s="588">
        <v>96.3</v>
      </c>
      <c r="F129" s="623">
        <v>93</v>
      </c>
      <c r="G129" s="622">
        <v>44</v>
      </c>
      <c r="H129" s="589">
        <v>90.909000000000006</v>
      </c>
      <c r="I129" s="590">
        <v>96.86</v>
      </c>
      <c r="J129" s="623">
        <v>99</v>
      </c>
      <c r="K129" s="620">
        <v>40</v>
      </c>
      <c r="L129" s="591">
        <v>100</v>
      </c>
      <c r="M129" s="591">
        <v>96.86</v>
      </c>
      <c r="N129" s="616">
        <v>67</v>
      </c>
      <c r="O129" s="620">
        <v>42</v>
      </c>
      <c r="P129" s="591">
        <v>100</v>
      </c>
      <c r="Q129" s="591">
        <v>98.32</v>
      </c>
      <c r="R129" s="616">
        <v>64</v>
      </c>
      <c r="S129" s="615">
        <v>53</v>
      </c>
      <c r="T129" s="593">
        <v>100</v>
      </c>
      <c r="U129" s="593">
        <v>97.73</v>
      </c>
      <c r="V129" s="616">
        <v>52</v>
      </c>
      <c r="W129" s="392">
        <f t="shared" si="2"/>
        <v>375</v>
      </c>
      <c r="Y129" s="57"/>
      <c r="Z129" s="57"/>
      <c r="AB129" s="57"/>
    </row>
    <row r="130" spans="1:28" ht="15" customHeight="1" x14ac:dyDescent="0.25">
      <c r="A130" s="607">
        <v>8</v>
      </c>
      <c r="B130" s="629" t="s">
        <v>71</v>
      </c>
      <c r="C130" s="622">
        <v>69</v>
      </c>
      <c r="D130" s="589">
        <v>78.260869565217391</v>
      </c>
      <c r="E130" s="588">
        <v>96.3</v>
      </c>
      <c r="F130" s="623">
        <v>110</v>
      </c>
      <c r="G130" s="622">
        <v>51</v>
      </c>
      <c r="H130" s="589">
        <v>86.275000000000006</v>
      </c>
      <c r="I130" s="590">
        <v>96.86</v>
      </c>
      <c r="J130" s="623">
        <v>103</v>
      </c>
      <c r="K130" s="620">
        <v>56</v>
      </c>
      <c r="L130" s="591">
        <v>100</v>
      </c>
      <c r="M130" s="591">
        <v>96.86</v>
      </c>
      <c r="N130" s="616">
        <v>53</v>
      </c>
      <c r="O130" s="620">
        <v>52</v>
      </c>
      <c r="P130" s="591">
        <v>100</v>
      </c>
      <c r="Q130" s="591">
        <v>98.32</v>
      </c>
      <c r="R130" s="616">
        <v>55</v>
      </c>
      <c r="S130" s="615">
        <v>79</v>
      </c>
      <c r="T130" s="593">
        <v>100</v>
      </c>
      <c r="U130" s="593">
        <v>97.73</v>
      </c>
      <c r="V130" s="616">
        <v>26</v>
      </c>
      <c r="W130" s="392">
        <f t="shared" si="2"/>
        <v>347</v>
      </c>
      <c r="Z130" s="57"/>
    </row>
    <row r="131" spans="1:28" ht="15" customHeight="1" x14ac:dyDescent="0.25">
      <c r="A131" s="604">
        <v>9</v>
      </c>
      <c r="B131" s="629" t="s">
        <v>154</v>
      </c>
      <c r="C131" s="615"/>
      <c r="D131" s="590"/>
      <c r="E131" s="588">
        <v>96.3</v>
      </c>
      <c r="F131" s="623">
        <v>115</v>
      </c>
      <c r="G131" s="622">
        <v>48</v>
      </c>
      <c r="H131" s="589">
        <v>97.917000000000002</v>
      </c>
      <c r="I131" s="590">
        <v>96.86</v>
      </c>
      <c r="J131" s="623">
        <v>67</v>
      </c>
      <c r="K131" s="620">
        <v>28</v>
      </c>
      <c r="L131" s="591">
        <v>100</v>
      </c>
      <c r="M131" s="591">
        <v>96.86</v>
      </c>
      <c r="N131" s="616">
        <v>72</v>
      </c>
      <c r="O131" s="620">
        <v>19</v>
      </c>
      <c r="P131" s="591">
        <v>100</v>
      </c>
      <c r="Q131" s="591">
        <v>98.32</v>
      </c>
      <c r="R131" s="616">
        <v>70</v>
      </c>
      <c r="S131" s="615">
        <v>20</v>
      </c>
      <c r="T131" s="593">
        <v>100</v>
      </c>
      <c r="U131" s="593">
        <v>97.73</v>
      </c>
      <c r="V131" s="616">
        <v>72</v>
      </c>
      <c r="W131" s="606">
        <f t="shared" si="2"/>
        <v>396</v>
      </c>
      <c r="Z131" s="57"/>
    </row>
    <row r="132" spans="1:28" ht="15" customHeight="1" thickBot="1" x14ac:dyDescent="0.3">
      <c r="A132" s="613">
        <v>10</v>
      </c>
      <c r="B132" s="631" t="s">
        <v>152</v>
      </c>
      <c r="C132" s="632"/>
      <c r="D132" s="614"/>
      <c r="E132" s="597">
        <v>96.3</v>
      </c>
      <c r="F132" s="628">
        <v>115</v>
      </c>
      <c r="G132" s="627">
        <v>37</v>
      </c>
      <c r="H132" s="598">
        <v>51.350999999999999</v>
      </c>
      <c r="I132" s="599">
        <v>96.86</v>
      </c>
      <c r="J132" s="628">
        <v>114</v>
      </c>
      <c r="K132" s="621">
        <v>25</v>
      </c>
      <c r="L132" s="600">
        <v>100</v>
      </c>
      <c r="M132" s="600">
        <v>96.86</v>
      </c>
      <c r="N132" s="619">
        <v>73</v>
      </c>
      <c r="O132" s="621">
        <v>54</v>
      </c>
      <c r="P132" s="600">
        <v>92.591999999999999</v>
      </c>
      <c r="Q132" s="600">
        <v>98.32</v>
      </c>
      <c r="R132" s="619">
        <v>109</v>
      </c>
      <c r="S132" s="618"/>
      <c r="T132" s="601"/>
      <c r="U132" s="601">
        <v>97.73</v>
      </c>
      <c r="V132" s="619">
        <v>117</v>
      </c>
      <c r="W132" s="609">
        <f t="shared" si="2"/>
        <v>528</v>
      </c>
      <c r="Z132" s="57"/>
    </row>
    <row r="133" spans="1:28" x14ac:dyDescent="0.25">
      <c r="A133" s="275" t="s">
        <v>164</v>
      </c>
      <c r="B133" s="125"/>
      <c r="C133" s="125"/>
      <c r="D133" s="383">
        <f>$D$5</f>
        <v>95.428128225627887</v>
      </c>
      <c r="E133" s="384"/>
      <c r="F133" s="125"/>
      <c r="G133" s="125"/>
      <c r="H133" s="383">
        <f>$H$5</f>
        <v>95.785053508771881</v>
      </c>
      <c r="I133" s="383"/>
      <c r="J133" s="384"/>
      <c r="K133" s="385"/>
      <c r="L133" s="383">
        <f>$L$5</f>
        <v>98.73214593788839</v>
      </c>
      <c r="M133" s="387"/>
      <c r="N133" s="387"/>
      <c r="O133" s="387"/>
      <c r="P133" s="387">
        <f>$P$5</f>
        <v>98.002931623931602</v>
      </c>
      <c r="Q133" s="387"/>
      <c r="R133" s="387"/>
      <c r="S133" s="387"/>
      <c r="T133" s="387">
        <f>$T$5</f>
        <v>98.006622063358577</v>
      </c>
      <c r="U133" s="388"/>
      <c r="V133" s="40"/>
      <c r="W133" s="40"/>
    </row>
    <row r="134" spans="1:28" x14ac:dyDescent="0.25">
      <c r="A134" s="276" t="s">
        <v>165</v>
      </c>
      <c r="D134" s="583">
        <v>96.3</v>
      </c>
      <c r="E134" s="583"/>
      <c r="H134" s="40">
        <v>96.86</v>
      </c>
      <c r="I134" s="40"/>
      <c r="J134" s="40"/>
      <c r="K134" s="40"/>
      <c r="L134" s="367">
        <v>96.86</v>
      </c>
      <c r="M134" s="59"/>
      <c r="N134" s="59"/>
      <c r="P134" s="59">
        <v>98.32</v>
      </c>
      <c r="Q134" s="59"/>
      <c r="S134" s="59"/>
      <c r="T134" s="59">
        <v>97.73</v>
      </c>
      <c r="U134" s="59"/>
    </row>
  </sheetData>
  <mergeCells count="8">
    <mergeCell ref="W3:W4"/>
    <mergeCell ref="A3:A4"/>
    <mergeCell ref="B3:B4"/>
    <mergeCell ref="K3:N3"/>
    <mergeCell ref="O3:R3"/>
    <mergeCell ref="S3:V3"/>
    <mergeCell ref="G3:J3"/>
    <mergeCell ref="C3:F3"/>
  </mergeCells>
  <conditionalFormatting sqref="I133:I134">
    <cfRule type="containsBlanks" dxfId="75" priority="51" stopIfTrue="1">
      <formula>LEN(TRIM(I133))=0</formula>
    </cfRule>
    <cfRule type="cellIs" dxfId="74" priority="62" stopIfTrue="1" operator="lessThan">
      <formula>75</formula>
    </cfRule>
    <cfRule type="cellIs" dxfId="73" priority="63" stopIfTrue="1" operator="between">
      <formula>75</formula>
      <formula>89.99</formula>
    </cfRule>
    <cfRule type="cellIs" dxfId="72" priority="64" stopIfTrue="1" operator="between">
      <formula>90</formula>
      <formula>98.99</formula>
    </cfRule>
    <cfRule type="cellIs" dxfId="71" priority="65" stopIfTrue="1" operator="between">
      <formula>99</formula>
      <formula>100</formula>
    </cfRule>
  </conditionalFormatting>
  <conditionalFormatting sqref="M133:M134">
    <cfRule type="containsBlanks" dxfId="70" priority="52" stopIfTrue="1">
      <formula>LEN(TRIM(M133))=0</formula>
    </cfRule>
    <cfRule type="cellIs" dxfId="69" priority="53" stopIfTrue="1" operator="lessThan">
      <formula>75</formula>
    </cfRule>
    <cfRule type="cellIs" dxfId="68" priority="54" stopIfTrue="1" operator="between">
      <formula>75</formula>
      <formula>89.99</formula>
    </cfRule>
    <cfRule type="cellIs" dxfId="67" priority="55" stopIfTrue="1" operator="between">
      <formula>90</formula>
      <formula>98.99</formula>
    </cfRule>
    <cfRule type="cellIs" dxfId="66" priority="56" stopIfTrue="1" operator="between">
      <formula>99</formula>
      <formula>100</formula>
    </cfRule>
  </conditionalFormatting>
  <conditionalFormatting sqref="Q133:Q134">
    <cfRule type="containsBlanks" dxfId="65" priority="57" stopIfTrue="1">
      <formula>LEN(TRIM(Q133))=0</formula>
    </cfRule>
    <cfRule type="cellIs" dxfId="64" priority="58" stopIfTrue="1" operator="lessThan">
      <formula>75</formula>
    </cfRule>
    <cfRule type="cellIs" dxfId="63" priority="59" stopIfTrue="1" operator="between">
      <formula>75</formula>
      <formula>89.99</formula>
    </cfRule>
    <cfRule type="cellIs" dxfId="62" priority="60" stopIfTrue="1" operator="between">
      <formula>90</formula>
      <formula>98.99</formula>
    </cfRule>
    <cfRule type="cellIs" dxfId="61" priority="61" stopIfTrue="1" operator="between">
      <formula>99</formula>
      <formula>100</formula>
    </cfRule>
  </conditionalFormatting>
  <conditionalFormatting sqref="U133:U134">
    <cfRule type="containsBlanks" dxfId="60" priority="66" stopIfTrue="1">
      <formula>LEN(TRIM(U133))=0</formula>
    </cfRule>
    <cfRule type="cellIs" dxfId="59" priority="67" stopIfTrue="1" operator="lessThan">
      <formula>75</formula>
    </cfRule>
    <cfRule type="cellIs" dxfId="58" priority="68" stopIfTrue="1" operator="between">
      <formula>75</formula>
      <formula>89.99</formula>
    </cfRule>
    <cfRule type="cellIs" dxfId="57" priority="69" stopIfTrue="1" operator="between">
      <formula>90</formula>
      <formula>98.99</formula>
    </cfRule>
    <cfRule type="cellIs" dxfId="56" priority="70" stopIfTrue="1" operator="between">
      <formula>99</formula>
      <formula>100</formula>
    </cfRule>
  </conditionalFormatting>
  <conditionalFormatting sqref="D6">
    <cfRule type="containsBlanks" dxfId="55" priority="31" stopIfTrue="1">
      <formula>LEN(TRIM(D6))=0</formula>
    </cfRule>
    <cfRule type="cellIs" dxfId="54" priority="32" stopIfTrue="1" operator="lessThan">
      <formula>75</formula>
    </cfRule>
    <cfRule type="cellIs" dxfId="53" priority="33" stopIfTrue="1" operator="between">
      <formula>75</formula>
      <formula>89.99</formula>
    </cfRule>
    <cfRule type="cellIs" dxfId="52" priority="34" stopIfTrue="1" operator="between">
      <formula>90</formula>
      <formula>98.99</formula>
    </cfRule>
    <cfRule type="cellIs" dxfId="51" priority="35" stopIfTrue="1" operator="between">
      <formula>99</formula>
      <formula>100</formula>
    </cfRule>
  </conditionalFormatting>
  <conditionalFormatting sqref="D8:D16">
    <cfRule type="containsBlanks" dxfId="50" priority="41" stopIfTrue="1">
      <formula>LEN(TRIM(D8))=0</formula>
    </cfRule>
    <cfRule type="cellIs" dxfId="49" priority="42" stopIfTrue="1" operator="lessThan">
      <formula>75</formula>
    </cfRule>
    <cfRule type="cellIs" dxfId="48" priority="43" stopIfTrue="1" operator="between">
      <formula>75</formula>
      <formula>89.99</formula>
    </cfRule>
    <cfRule type="cellIs" dxfId="47" priority="44" stopIfTrue="1" operator="between">
      <formula>90</formula>
      <formula>98.99</formula>
    </cfRule>
    <cfRule type="cellIs" dxfId="46" priority="45" stopIfTrue="1" operator="between">
      <formula>99</formula>
      <formula>100</formula>
    </cfRule>
  </conditionalFormatting>
  <conditionalFormatting sqref="T5:T134 P5:P134 L5:L134 H5:H134 D5:D134">
    <cfRule type="containsBlanks" dxfId="45" priority="1" stopIfTrue="1">
      <formula>LEN(TRIM(D5))=0</formula>
    </cfRule>
    <cfRule type="cellIs" dxfId="44" priority="2" stopIfTrue="1" operator="lessThan">
      <formula>75</formula>
    </cfRule>
    <cfRule type="cellIs" dxfId="43" priority="3" stopIfTrue="1" operator="between">
      <formula>75</formula>
      <formula>89.99</formula>
    </cfRule>
    <cfRule type="cellIs" dxfId="42" priority="4" stopIfTrue="1" operator="between">
      <formula>90</formula>
      <formula>98.99</formula>
    </cfRule>
    <cfRule type="cellIs" dxfId="41" priority="5" stopIfTrue="1" operator="between">
      <formula>99</formula>
      <formula>100</formula>
    </cfRule>
  </conditionalFormatting>
  <pageMargins left="0.25" right="0.25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7109375" customWidth="1"/>
    <col min="2" max="2" width="18.7109375" customWidth="1"/>
    <col min="3" max="3" width="31.7109375" customWidth="1"/>
    <col min="4" max="4" width="8.7109375" customWidth="1"/>
    <col min="5" max="5" width="9.7109375" customWidth="1"/>
    <col min="6" max="6" width="18.7109375" customWidth="1"/>
    <col min="7" max="7" width="30.7109375" customWidth="1"/>
    <col min="8" max="8" width="8.7109375" customWidth="1"/>
    <col min="9" max="9" width="9.7109375" customWidth="1"/>
    <col min="10" max="10" width="18.7109375" customWidth="1"/>
    <col min="11" max="11" width="30.7109375" customWidth="1"/>
    <col min="12" max="12" width="8.7109375" customWidth="1"/>
    <col min="13" max="13" width="9.7109375" customWidth="1"/>
    <col min="14" max="14" width="18.7109375" customWidth="1"/>
    <col min="15" max="15" width="30.7109375" customWidth="1"/>
    <col min="16" max="16" width="8.7109375" customWidth="1"/>
    <col min="17" max="17" width="9.7109375" customWidth="1"/>
    <col min="18" max="18" width="18.7109375" customWidth="1"/>
    <col min="19" max="19" width="30.7109375" customWidth="1"/>
    <col min="20" max="20" width="8.5703125" customWidth="1"/>
    <col min="21" max="21" width="9.7109375" customWidth="1"/>
    <col min="22" max="22" width="7.7109375" customWidth="1"/>
  </cols>
  <sheetData>
    <row r="1" spans="1:24" ht="15" customHeight="1" x14ac:dyDescent="0.25">
      <c r="W1" s="63"/>
      <c r="X1" s="18" t="s">
        <v>120</v>
      </c>
    </row>
    <row r="2" spans="1:24" ht="15" customHeight="1" x14ac:dyDescent="0.25">
      <c r="G2" s="423" t="s">
        <v>133</v>
      </c>
      <c r="H2" s="423"/>
      <c r="I2" s="423"/>
      <c r="L2" s="7"/>
      <c r="M2" s="7"/>
      <c r="N2" s="5"/>
      <c r="W2" s="127"/>
      <c r="X2" s="18" t="s">
        <v>129</v>
      </c>
    </row>
    <row r="3" spans="1:24" ht="15" customHeight="1" thickBot="1" x14ac:dyDescent="0.3">
      <c r="K3" s="5"/>
      <c r="L3" s="5"/>
      <c r="M3" s="5"/>
      <c r="N3" s="5"/>
      <c r="W3" s="463"/>
      <c r="X3" s="18" t="s">
        <v>123</v>
      </c>
    </row>
    <row r="4" spans="1:24" ht="15" customHeight="1" thickBot="1" x14ac:dyDescent="0.3">
      <c r="A4" s="418" t="s">
        <v>0</v>
      </c>
      <c r="B4" s="420">
        <v>2019</v>
      </c>
      <c r="C4" s="421"/>
      <c r="D4" s="421"/>
      <c r="E4" s="422"/>
      <c r="F4" s="424">
        <v>2018</v>
      </c>
      <c r="G4" s="421"/>
      <c r="H4" s="421"/>
      <c r="I4" s="422"/>
      <c r="J4" s="424">
        <v>2017</v>
      </c>
      <c r="K4" s="421"/>
      <c r="L4" s="421"/>
      <c r="M4" s="422"/>
      <c r="N4" s="421">
        <v>2016</v>
      </c>
      <c r="O4" s="421"/>
      <c r="P4" s="421"/>
      <c r="Q4" s="421"/>
      <c r="R4" s="424">
        <v>2015</v>
      </c>
      <c r="S4" s="421"/>
      <c r="T4" s="421"/>
      <c r="U4" s="422"/>
      <c r="W4" s="19"/>
      <c r="X4" s="18" t="s">
        <v>121</v>
      </c>
    </row>
    <row r="5" spans="1:24" ht="48.75" customHeight="1" thickBot="1" x14ac:dyDescent="0.3">
      <c r="A5" s="419"/>
      <c r="B5" s="144" t="s">
        <v>80</v>
      </c>
      <c r="C5" s="52" t="s">
        <v>128</v>
      </c>
      <c r="D5" s="55" t="s">
        <v>136</v>
      </c>
      <c r="E5" s="54" t="s">
        <v>141</v>
      </c>
      <c r="F5" s="50" t="s">
        <v>80</v>
      </c>
      <c r="G5" s="52" t="s">
        <v>128</v>
      </c>
      <c r="H5" s="55" t="s">
        <v>136</v>
      </c>
      <c r="I5" s="54" t="s">
        <v>141</v>
      </c>
      <c r="J5" s="50" t="s">
        <v>80</v>
      </c>
      <c r="K5" s="52" t="s">
        <v>128</v>
      </c>
      <c r="L5" s="55" t="s">
        <v>136</v>
      </c>
      <c r="M5" s="54" t="s">
        <v>141</v>
      </c>
      <c r="N5" s="51" t="s">
        <v>80</v>
      </c>
      <c r="O5" s="51" t="s">
        <v>128</v>
      </c>
      <c r="P5" s="55" t="s">
        <v>136</v>
      </c>
      <c r="Q5" s="53" t="s">
        <v>141</v>
      </c>
      <c r="R5" s="50" t="s">
        <v>80</v>
      </c>
      <c r="S5" s="51" t="s">
        <v>128</v>
      </c>
      <c r="T5" s="55" t="s">
        <v>136</v>
      </c>
      <c r="U5" s="54" t="s">
        <v>141</v>
      </c>
      <c r="W5" s="56"/>
      <c r="X5" s="18"/>
    </row>
    <row r="6" spans="1:24" ht="15" customHeight="1" x14ac:dyDescent="0.25">
      <c r="A6" s="41">
        <v>1</v>
      </c>
      <c r="B6" s="496" t="s">
        <v>78</v>
      </c>
      <c r="C6" s="496" t="s">
        <v>49</v>
      </c>
      <c r="D6" s="499">
        <v>96.3</v>
      </c>
      <c r="E6" s="266">
        <v>100</v>
      </c>
      <c r="F6" s="487" t="s">
        <v>79</v>
      </c>
      <c r="G6" s="28" t="s">
        <v>155</v>
      </c>
      <c r="H6" s="263">
        <v>96.86</v>
      </c>
      <c r="I6" s="266">
        <v>100</v>
      </c>
      <c r="J6" s="350" t="s">
        <v>78</v>
      </c>
      <c r="K6" s="9" t="s">
        <v>65</v>
      </c>
      <c r="L6" s="91">
        <f>M126</f>
        <v>98.732145937888347</v>
      </c>
      <c r="M6" s="358">
        <v>100</v>
      </c>
      <c r="N6" s="355" t="s">
        <v>137</v>
      </c>
      <c r="O6" s="9" t="s">
        <v>34</v>
      </c>
      <c r="P6" s="279">
        <f t="shared" ref="P6:P37" si="0">$Q$126</f>
        <v>98.002931623931616</v>
      </c>
      <c r="Q6" s="94">
        <v>100</v>
      </c>
      <c r="R6" s="350" t="s">
        <v>74</v>
      </c>
      <c r="S6" s="9" t="s">
        <v>115</v>
      </c>
      <c r="T6" s="116">
        <f t="shared" ref="T6:T37" si="1">$U$126</f>
        <v>98.006622063358591</v>
      </c>
      <c r="U6" s="110">
        <v>100</v>
      </c>
    </row>
    <row r="7" spans="1:24" ht="15" customHeight="1" x14ac:dyDescent="0.25">
      <c r="A7" s="49">
        <v>2</v>
      </c>
      <c r="B7" s="497" t="s">
        <v>75</v>
      </c>
      <c r="C7" s="497" t="s">
        <v>156</v>
      </c>
      <c r="D7" s="500">
        <v>96.3</v>
      </c>
      <c r="E7" s="267">
        <v>100</v>
      </c>
      <c r="F7" s="488" t="s">
        <v>78</v>
      </c>
      <c r="G7" s="20" t="s">
        <v>51</v>
      </c>
      <c r="H7" s="264">
        <v>96.86</v>
      </c>
      <c r="I7" s="267">
        <v>100</v>
      </c>
      <c r="J7" s="351" t="s">
        <v>74</v>
      </c>
      <c r="K7" s="3" t="s">
        <v>115</v>
      </c>
      <c r="L7" s="90">
        <f t="shared" ref="L7:L38" si="2">$M$126</f>
        <v>98.732145937888347</v>
      </c>
      <c r="M7" s="359">
        <v>100</v>
      </c>
      <c r="N7" s="356" t="s">
        <v>137</v>
      </c>
      <c r="O7" s="3" t="s">
        <v>108</v>
      </c>
      <c r="P7" s="104">
        <f t="shared" si="0"/>
        <v>98.002931623931616</v>
      </c>
      <c r="Q7" s="95">
        <v>100</v>
      </c>
      <c r="R7" s="351" t="s">
        <v>137</v>
      </c>
      <c r="S7" s="3" t="s">
        <v>105</v>
      </c>
      <c r="T7" s="114">
        <f t="shared" si="1"/>
        <v>98.006622063358591</v>
      </c>
      <c r="U7" s="109">
        <v>100</v>
      </c>
    </row>
    <row r="8" spans="1:24" ht="15" customHeight="1" x14ac:dyDescent="0.25">
      <c r="A8" s="49">
        <v>3</v>
      </c>
      <c r="B8" s="497" t="s">
        <v>76</v>
      </c>
      <c r="C8" s="497" t="s">
        <v>134</v>
      </c>
      <c r="D8" s="500">
        <v>96.3</v>
      </c>
      <c r="E8" s="267">
        <v>100</v>
      </c>
      <c r="F8" s="488" t="s">
        <v>74</v>
      </c>
      <c r="G8" s="20" t="s">
        <v>115</v>
      </c>
      <c r="H8" s="264">
        <v>96.86</v>
      </c>
      <c r="I8" s="267">
        <v>100</v>
      </c>
      <c r="J8" s="351" t="s">
        <v>73</v>
      </c>
      <c r="K8" s="3" t="s">
        <v>83</v>
      </c>
      <c r="L8" s="90">
        <f t="shared" si="2"/>
        <v>98.732145937888347</v>
      </c>
      <c r="M8" s="359">
        <v>100</v>
      </c>
      <c r="N8" s="356" t="s">
        <v>74</v>
      </c>
      <c r="O8" s="3" t="s">
        <v>115</v>
      </c>
      <c r="P8" s="104">
        <f t="shared" si="0"/>
        <v>98.002931623931616</v>
      </c>
      <c r="Q8" s="95">
        <v>100</v>
      </c>
      <c r="R8" s="351" t="s">
        <v>75</v>
      </c>
      <c r="S8" s="3" t="s">
        <v>110</v>
      </c>
      <c r="T8" s="104">
        <f t="shared" si="1"/>
        <v>98.006622063358591</v>
      </c>
      <c r="U8" s="109">
        <v>100</v>
      </c>
    </row>
    <row r="9" spans="1:24" ht="15" customHeight="1" x14ac:dyDescent="0.25">
      <c r="A9" s="49">
        <v>4</v>
      </c>
      <c r="B9" s="497" t="s">
        <v>77</v>
      </c>
      <c r="C9" s="497" t="s">
        <v>135</v>
      </c>
      <c r="D9" s="500">
        <v>96.3</v>
      </c>
      <c r="E9" s="267">
        <v>100</v>
      </c>
      <c r="F9" s="488" t="s">
        <v>74</v>
      </c>
      <c r="G9" s="20" t="s">
        <v>113</v>
      </c>
      <c r="H9" s="264">
        <v>96.86</v>
      </c>
      <c r="I9" s="267">
        <v>100</v>
      </c>
      <c r="J9" s="351" t="s">
        <v>74</v>
      </c>
      <c r="K9" s="3" t="s">
        <v>113</v>
      </c>
      <c r="L9" s="90">
        <f t="shared" si="2"/>
        <v>98.732145937888347</v>
      </c>
      <c r="M9" s="360">
        <v>100</v>
      </c>
      <c r="N9" s="356" t="s">
        <v>137</v>
      </c>
      <c r="O9" s="3" t="s">
        <v>105</v>
      </c>
      <c r="P9" s="104">
        <f t="shared" si="0"/>
        <v>98.002931623931616</v>
      </c>
      <c r="Q9" s="95">
        <v>100</v>
      </c>
      <c r="R9" s="351" t="s">
        <v>77</v>
      </c>
      <c r="S9" s="4" t="s">
        <v>135</v>
      </c>
      <c r="T9" s="114">
        <f t="shared" si="1"/>
        <v>98.006622063358591</v>
      </c>
      <c r="U9" s="109">
        <v>100</v>
      </c>
    </row>
    <row r="10" spans="1:24" ht="15" customHeight="1" x14ac:dyDescent="0.25">
      <c r="A10" s="49">
        <v>5</v>
      </c>
      <c r="B10" s="497" t="s">
        <v>73</v>
      </c>
      <c r="C10" s="497" t="s">
        <v>5</v>
      </c>
      <c r="D10" s="500">
        <v>96.3</v>
      </c>
      <c r="E10" s="267">
        <v>100</v>
      </c>
      <c r="F10" s="488" t="s">
        <v>76</v>
      </c>
      <c r="G10" s="20" t="s">
        <v>134</v>
      </c>
      <c r="H10" s="264">
        <v>96.86</v>
      </c>
      <c r="I10" s="267">
        <v>100</v>
      </c>
      <c r="J10" s="351" t="s">
        <v>78</v>
      </c>
      <c r="K10" s="3" t="s">
        <v>161</v>
      </c>
      <c r="L10" s="90">
        <f t="shared" si="2"/>
        <v>98.732145937888347</v>
      </c>
      <c r="M10" s="359">
        <v>100</v>
      </c>
      <c r="N10" s="356" t="s">
        <v>78</v>
      </c>
      <c r="O10" s="3" t="s">
        <v>65</v>
      </c>
      <c r="P10" s="105">
        <f t="shared" si="0"/>
        <v>98.002931623931616</v>
      </c>
      <c r="Q10" s="95">
        <v>100</v>
      </c>
      <c r="R10" s="351" t="s">
        <v>73</v>
      </c>
      <c r="S10" s="3" t="s">
        <v>83</v>
      </c>
      <c r="T10" s="114">
        <f t="shared" si="1"/>
        <v>98.006622063358591</v>
      </c>
      <c r="U10" s="109">
        <v>100</v>
      </c>
    </row>
    <row r="11" spans="1:24" ht="15" customHeight="1" x14ac:dyDescent="0.25">
      <c r="A11" s="49">
        <v>6</v>
      </c>
      <c r="B11" s="497" t="s">
        <v>75</v>
      </c>
      <c r="C11" s="497" t="s">
        <v>112</v>
      </c>
      <c r="D11" s="500">
        <v>96.3</v>
      </c>
      <c r="E11" s="267">
        <v>100</v>
      </c>
      <c r="F11" s="488" t="s">
        <v>78</v>
      </c>
      <c r="G11" s="20" t="s">
        <v>48</v>
      </c>
      <c r="H11" s="264">
        <v>96.86</v>
      </c>
      <c r="I11" s="267">
        <v>100</v>
      </c>
      <c r="J11" s="351" t="s">
        <v>75</v>
      </c>
      <c r="K11" s="3" t="s">
        <v>33</v>
      </c>
      <c r="L11" s="90">
        <f t="shared" si="2"/>
        <v>98.732145937888347</v>
      </c>
      <c r="M11" s="360">
        <v>100</v>
      </c>
      <c r="N11" s="356" t="s">
        <v>73</v>
      </c>
      <c r="O11" s="3" t="s">
        <v>4</v>
      </c>
      <c r="P11" s="105">
        <f t="shared" si="0"/>
        <v>98.002931623931616</v>
      </c>
      <c r="Q11" s="95">
        <v>100</v>
      </c>
      <c r="R11" s="351" t="s">
        <v>77</v>
      </c>
      <c r="S11" s="4" t="s">
        <v>92</v>
      </c>
      <c r="T11" s="114">
        <f t="shared" si="1"/>
        <v>98.006622063358591</v>
      </c>
      <c r="U11" s="109">
        <v>100</v>
      </c>
    </row>
    <row r="12" spans="1:24" ht="15" customHeight="1" x14ac:dyDescent="0.25">
      <c r="A12" s="49">
        <v>7</v>
      </c>
      <c r="B12" s="497" t="s">
        <v>75</v>
      </c>
      <c r="C12" s="497" t="s">
        <v>33</v>
      </c>
      <c r="D12" s="500">
        <v>96.3</v>
      </c>
      <c r="E12" s="267">
        <v>100</v>
      </c>
      <c r="F12" s="488" t="s">
        <v>75</v>
      </c>
      <c r="G12" s="20" t="s">
        <v>33</v>
      </c>
      <c r="H12" s="264">
        <v>96.86</v>
      </c>
      <c r="I12" s="267">
        <v>100</v>
      </c>
      <c r="J12" s="351" t="s">
        <v>137</v>
      </c>
      <c r="K12" s="3" t="s">
        <v>134</v>
      </c>
      <c r="L12" s="90">
        <f t="shared" si="2"/>
        <v>98.732145937888347</v>
      </c>
      <c r="M12" s="360">
        <v>100</v>
      </c>
      <c r="N12" s="356" t="s">
        <v>78</v>
      </c>
      <c r="O12" s="3" t="s">
        <v>159</v>
      </c>
      <c r="P12" s="105">
        <f t="shared" si="0"/>
        <v>98.002931623931616</v>
      </c>
      <c r="Q12" s="95">
        <v>100</v>
      </c>
      <c r="R12" s="351" t="s">
        <v>75</v>
      </c>
      <c r="S12" s="3" t="s">
        <v>32</v>
      </c>
      <c r="T12" s="114">
        <f t="shared" si="1"/>
        <v>98.006622063358591</v>
      </c>
      <c r="U12" s="109">
        <v>100</v>
      </c>
    </row>
    <row r="13" spans="1:24" ht="15" customHeight="1" x14ac:dyDescent="0.25">
      <c r="A13" s="49">
        <v>8</v>
      </c>
      <c r="B13" s="497" t="s">
        <v>79</v>
      </c>
      <c r="C13" s="497" t="s">
        <v>68</v>
      </c>
      <c r="D13" s="500">
        <v>96.3</v>
      </c>
      <c r="E13" s="267">
        <v>100</v>
      </c>
      <c r="F13" s="488" t="s">
        <v>78</v>
      </c>
      <c r="G13" s="20" t="s">
        <v>47</v>
      </c>
      <c r="H13" s="264">
        <v>96.86</v>
      </c>
      <c r="I13" s="267">
        <v>100</v>
      </c>
      <c r="J13" s="351" t="s">
        <v>77</v>
      </c>
      <c r="K13" s="4" t="s">
        <v>92</v>
      </c>
      <c r="L13" s="90">
        <f t="shared" si="2"/>
        <v>98.732145937888347</v>
      </c>
      <c r="M13" s="359">
        <v>100</v>
      </c>
      <c r="N13" s="356" t="s">
        <v>74</v>
      </c>
      <c r="O13" s="3" t="s">
        <v>113</v>
      </c>
      <c r="P13" s="105">
        <f t="shared" si="0"/>
        <v>98.002931623931616</v>
      </c>
      <c r="Q13" s="95">
        <v>100</v>
      </c>
      <c r="R13" s="351" t="s">
        <v>78</v>
      </c>
      <c r="S13" s="3" t="s">
        <v>161</v>
      </c>
      <c r="T13" s="114">
        <f t="shared" si="1"/>
        <v>98.006622063358591</v>
      </c>
      <c r="U13" s="109">
        <v>100</v>
      </c>
    </row>
    <row r="14" spans="1:24" ht="15" customHeight="1" x14ac:dyDescent="0.25">
      <c r="A14" s="49">
        <v>9</v>
      </c>
      <c r="B14" s="497" t="s">
        <v>75</v>
      </c>
      <c r="C14" s="497" t="s">
        <v>32</v>
      </c>
      <c r="D14" s="500">
        <v>96.3</v>
      </c>
      <c r="E14" s="267">
        <v>100</v>
      </c>
      <c r="F14" s="488" t="s">
        <v>77</v>
      </c>
      <c r="G14" s="21" t="s">
        <v>92</v>
      </c>
      <c r="H14" s="264">
        <v>96.86</v>
      </c>
      <c r="I14" s="267">
        <v>100</v>
      </c>
      <c r="J14" s="351" t="s">
        <v>73</v>
      </c>
      <c r="K14" s="3" t="s">
        <v>7</v>
      </c>
      <c r="L14" s="90">
        <f t="shared" si="2"/>
        <v>98.732145937888347</v>
      </c>
      <c r="M14" s="359">
        <v>100</v>
      </c>
      <c r="N14" s="356" t="s">
        <v>75</v>
      </c>
      <c r="O14" s="3" t="s">
        <v>33</v>
      </c>
      <c r="P14" s="105">
        <f t="shared" si="0"/>
        <v>98.002931623931616</v>
      </c>
      <c r="Q14" s="95">
        <v>100</v>
      </c>
      <c r="R14" s="351" t="s">
        <v>78</v>
      </c>
      <c r="S14" s="3" t="s">
        <v>159</v>
      </c>
      <c r="T14" s="114">
        <f t="shared" si="1"/>
        <v>98.006622063358591</v>
      </c>
      <c r="U14" s="109">
        <v>100</v>
      </c>
    </row>
    <row r="15" spans="1:24" ht="15" customHeight="1" thickBot="1" x14ac:dyDescent="0.3">
      <c r="A15" s="124">
        <v>10</v>
      </c>
      <c r="B15" s="498" t="s">
        <v>76</v>
      </c>
      <c r="C15" s="498" t="s">
        <v>42</v>
      </c>
      <c r="D15" s="501">
        <v>96.3</v>
      </c>
      <c r="E15" s="268">
        <v>100</v>
      </c>
      <c r="F15" s="489" t="s">
        <v>77</v>
      </c>
      <c r="G15" s="188" t="s">
        <v>95</v>
      </c>
      <c r="H15" s="265">
        <v>96.86</v>
      </c>
      <c r="I15" s="268">
        <v>100</v>
      </c>
      <c r="J15" s="352" t="s">
        <v>77</v>
      </c>
      <c r="K15" s="17" t="s">
        <v>88</v>
      </c>
      <c r="L15" s="92">
        <f t="shared" si="2"/>
        <v>98.732145937888347</v>
      </c>
      <c r="M15" s="361">
        <v>100</v>
      </c>
      <c r="N15" s="357" t="s">
        <v>77</v>
      </c>
      <c r="O15" s="17" t="s">
        <v>135</v>
      </c>
      <c r="P15" s="107">
        <f t="shared" si="0"/>
        <v>98.002931623931616</v>
      </c>
      <c r="Q15" s="96">
        <v>100</v>
      </c>
      <c r="R15" s="352" t="s">
        <v>79</v>
      </c>
      <c r="S15" s="12" t="s">
        <v>70</v>
      </c>
      <c r="T15" s="117">
        <f t="shared" si="1"/>
        <v>98.006622063358591</v>
      </c>
      <c r="U15" s="111">
        <v>100</v>
      </c>
    </row>
    <row r="16" spans="1:24" ht="15" customHeight="1" x14ac:dyDescent="0.25">
      <c r="A16" s="41">
        <v>11</v>
      </c>
      <c r="B16" s="496" t="s">
        <v>77</v>
      </c>
      <c r="C16" s="496" t="s">
        <v>101</v>
      </c>
      <c r="D16" s="499">
        <v>96.3</v>
      </c>
      <c r="E16" s="266">
        <v>100</v>
      </c>
      <c r="F16" s="487" t="s">
        <v>75</v>
      </c>
      <c r="G16" s="28" t="s">
        <v>27</v>
      </c>
      <c r="H16" s="263">
        <v>96.86</v>
      </c>
      <c r="I16" s="266">
        <v>100</v>
      </c>
      <c r="J16" s="350" t="s">
        <v>73</v>
      </c>
      <c r="K16" s="9" t="s">
        <v>4</v>
      </c>
      <c r="L16" s="91">
        <f t="shared" si="2"/>
        <v>98.732145937888347</v>
      </c>
      <c r="M16" s="358">
        <v>100</v>
      </c>
      <c r="N16" s="355" t="s">
        <v>77</v>
      </c>
      <c r="O16" s="16" t="s">
        <v>88</v>
      </c>
      <c r="P16" s="106">
        <f t="shared" si="0"/>
        <v>98.002931623931616</v>
      </c>
      <c r="Q16" s="94">
        <v>100</v>
      </c>
      <c r="R16" s="350" t="s">
        <v>79</v>
      </c>
      <c r="S16" s="9" t="s">
        <v>68</v>
      </c>
      <c r="T16" s="116">
        <f t="shared" si="1"/>
        <v>98.006622063358591</v>
      </c>
      <c r="U16" s="110">
        <v>100</v>
      </c>
    </row>
    <row r="17" spans="1:21" ht="15" customHeight="1" x14ac:dyDescent="0.25">
      <c r="A17" s="49">
        <v>12</v>
      </c>
      <c r="B17" s="497" t="s">
        <v>78</v>
      </c>
      <c r="C17" s="497" t="s">
        <v>47</v>
      </c>
      <c r="D17" s="500">
        <v>96.3</v>
      </c>
      <c r="E17" s="267">
        <v>100</v>
      </c>
      <c r="F17" s="488" t="s">
        <v>78</v>
      </c>
      <c r="G17" s="20" t="s">
        <v>62</v>
      </c>
      <c r="H17" s="264">
        <v>96.86</v>
      </c>
      <c r="I17" s="267">
        <v>100</v>
      </c>
      <c r="J17" s="351" t="s">
        <v>77</v>
      </c>
      <c r="K17" s="4" t="s">
        <v>94</v>
      </c>
      <c r="L17" s="90">
        <f t="shared" si="2"/>
        <v>98.732145937888347</v>
      </c>
      <c r="M17" s="359">
        <v>100</v>
      </c>
      <c r="N17" s="356" t="s">
        <v>78</v>
      </c>
      <c r="O17" s="3" t="s">
        <v>47</v>
      </c>
      <c r="P17" s="105">
        <f t="shared" si="0"/>
        <v>98.002931623931616</v>
      </c>
      <c r="Q17" s="95">
        <v>100</v>
      </c>
      <c r="R17" s="351" t="s">
        <v>79</v>
      </c>
      <c r="S17" s="3" t="s">
        <v>151</v>
      </c>
      <c r="T17" s="114">
        <f t="shared" si="1"/>
        <v>98.006622063358591</v>
      </c>
      <c r="U17" s="109">
        <v>100</v>
      </c>
    </row>
    <row r="18" spans="1:21" ht="15" customHeight="1" x14ac:dyDescent="0.25">
      <c r="A18" s="49">
        <v>13</v>
      </c>
      <c r="B18" s="497" t="s">
        <v>78</v>
      </c>
      <c r="C18" s="497" t="s">
        <v>177</v>
      </c>
      <c r="D18" s="500">
        <v>96.3</v>
      </c>
      <c r="E18" s="267">
        <v>100</v>
      </c>
      <c r="F18" s="488" t="s">
        <v>74</v>
      </c>
      <c r="G18" s="20" t="s">
        <v>9</v>
      </c>
      <c r="H18" s="264">
        <v>96.86</v>
      </c>
      <c r="I18" s="267">
        <v>100</v>
      </c>
      <c r="J18" s="351" t="s">
        <v>74</v>
      </c>
      <c r="K18" s="3" t="s">
        <v>9</v>
      </c>
      <c r="L18" s="90">
        <f t="shared" si="2"/>
        <v>98.732145937888347</v>
      </c>
      <c r="M18" s="359">
        <v>100</v>
      </c>
      <c r="N18" s="356" t="s">
        <v>79</v>
      </c>
      <c r="O18" s="3" t="s">
        <v>70</v>
      </c>
      <c r="P18" s="105">
        <f t="shared" si="0"/>
        <v>98.002931623931616</v>
      </c>
      <c r="Q18" s="95">
        <v>100</v>
      </c>
      <c r="R18" s="351" t="s">
        <v>137</v>
      </c>
      <c r="S18" s="3" t="s">
        <v>42</v>
      </c>
      <c r="T18" s="114">
        <f t="shared" si="1"/>
        <v>98.006622063358591</v>
      </c>
      <c r="U18" s="109">
        <v>100</v>
      </c>
    </row>
    <row r="19" spans="1:21" ht="15" customHeight="1" x14ac:dyDescent="0.25">
      <c r="A19" s="49">
        <v>14</v>
      </c>
      <c r="B19" s="497" t="s">
        <v>78</v>
      </c>
      <c r="C19" s="497" t="s">
        <v>64</v>
      </c>
      <c r="D19" s="500">
        <v>96.3</v>
      </c>
      <c r="E19" s="267">
        <v>100</v>
      </c>
      <c r="F19" s="488" t="s">
        <v>73</v>
      </c>
      <c r="G19" s="20" t="s">
        <v>4</v>
      </c>
      <c r="H19" s="264">
        <v>96.86</v>
      </c>
      <c r="I19" s="267">
        <v>100</v>
      </c>
      <c r="J19" s="351" t="s">
        <v>74</v>
      </c>
      <c r="K19" s="3" t="s">
        <v>18</v>
      </c>
      <c r="L19" s="90">
        <f t="shared" si="2"/>
        <v>98.732145937888347</v>
      </c>
      <c r="M19" s="360">
        <v>100</v>
      </c>
      <c r="N19" s="356" t="s">
        <v>75</v>
      </c>
      <c r="O19" s="3" t="s">
        <v>32</v>
      </c>
      <c r="P19" s="105">
        <f t="shared" si="0"/>
        <v>98.002931623931616</v>
      </c>
      <c r="Q19" s="95">
        <v>100</v>
      </c>
      <c r="R19" s="351" t="s">
        <v>77</v>
      </c>
      <c r="S19" s="4" t="s">
        <v>88</v>
      </c>
      <c r="T19" s="114">
        <f t="shared" si="1"/>
        <v>98.006622063358591</v>
      </c>
      <c r="U19" s="109">
        <v>100</v>
      </c>
    </row>
    <row r="20" spans="1:21" ht="15" customHeight="1" x14ac:dyDescent="0.25">
      <c r="A20" s="49">
        <v>15</v>
      </c>
      <c r="B20" s="497" t="s">
        <v>79</v>
      </c>
      <c r="C20" s="497" t="s">
        <v>151</v>
      </c>
      <c r="D20" s="500">
        <v>96.3</v>
      </c>
      <c r="E20" s="267">
        <v>100</v>
      </c>
      <c r="F20" s="488" t="s">
        <v>78</v>
      </c>
      <c r="G20" s="20" t="s">
        <v>59</v>
      </c>
      <c r="H20" s="264">
        <v>96.86</v>
      </c>
      <c r="I20" s="267">
        <v>100</v>
      </c>
      <c r="J20" s="351" t="s">
        <v>75</v>
      </c>
      <c r="K20" s="3" t="s">
        <v>112</v>
      </c>
      <c r="L20" s="90">
        <f t="shared" si="2"/>
        <v>98.732145937888347</v>
      </c>
      <c r="M20" s="360">
        <v>100</v>
      </c>
      <c r="N20" s="356" t="s">
        <v>75</v>
      </c>
      <c r="O20" s="3" t="s">
        <v>156</v>
      </c>
      <c r="P20" s="105">
        <f t="shared" si="0"/>
        <v>98.002931623931616</v>
      </c>
      <c r="Q20" s="97">
        <v>100</v>
      </c>
      <c r="R20" s="351" t="s">
        <v>74</v>
      </c>
      <c r="S20" s="3" t="s">
        <v>18</v>
      </c>
      <c r="T20" s="114">
        <f t="shared" si="1"/>
        <v>98.006622063358591</v>
      </c>
      <c r="U20" s="109">
        <v>100</v>
      </c>
    </row>
    <row r="21" spans="1:21" ht="15" customHeight="1" x14ac:dyDescent="0.25">
      <c r="A21" s="49">
        <v>16</v>
      </c>
      <c r="B21" s="497" t="s">
        <v>74</v>
      </c>
      <c r="C21" s="497" t="s">
        <v>16</v>
      </c>
      <c r="D21" s="500">
        <v>96.3</v>
      </c>
      <c r="E21" s="267">
        <v>100</v>
      </c>
      <c r="F21" s="488" t="s">
        <v>79</v>
      </c>
      <c r="G21" s="20" t="s">
        <v>68</v>
      </c>
      <c r="H21" s="264">
        <v>96.86</v>
      </c>
      <c r="I21" s="267">
        <v>100</v>
      </c>
      <c r="J21" s="351" t="s">
        <v>75</v>
      </c>
      <c r="K21" s="3" t="s">
        <v>109</v>
      </c>
      <c r="L21" s="90">
        <f t="shared" si="2"/>
        <v>98.732145937888347</v>
      </c>
      <c r="M21" s="360">
        <v>100</v>
      </c>
      <c r="N21" s="356" t="s">
        <v>77</v>
      </c>
      <c r="O21" s="4" t="s">
        <v>92</v>
      </c>
      <c r="P21" s="105">
        <f t="shared" si="0"/>
        <v>98.002931623931616</v>
      </c>
      <c r="Q21" s="95">
        <v>100</v>
      </c>
      <c r="R21" s="351" t="s">
        <v>75</v>
      </c>
      <c r="S21" s="3" t="s">
        <v>33</v>
      </c>
      <c r="T21" s="114">
        <f t="shared" si="1"/>
        <v>98.006622063358591</v>
      </c>
      <c r="U21" s="109">
        <v>100</v>
      </c>
    </row>
    <row r="22" spans="1:21" ht="15" customHeight="1" x14ac:dyDescent="0.25">
      <c r="A22" s="49">
        <v>17</v>
      </c>
      <c r="B22" s="497" t="s">
        <v>75</v>
      </c>
      <c r="C22" s="497" t="s">
        <v>111</v>
      </c>
      <c r="D22" s="500">
        <v>96.3</v>
      </c>
      <c r="E22" s="267">
        <v>100</v>
      </c>
      <c r="F22" s="488" t="s">
        <v>75</v>
      </c>
      <c r="G22" s="20" t="s">
        <v>32</v>
      </c>
      <c r="H22" s="264">
        <v>96.86</v>
      </c>
      <c r="I22" s="267">
        <v>100</v>
      </c>
      <c r="J22" s="351" t="s">
        <v>78</v>
      </c>
      <c r="K22" s="3" t="s">
        <v>47</v>
      </c>
      <c r="L22" s="90">
        <f t="shared" si="2"/>
        <v>98.732145937888347</v>
      </c>
      <c r="M22" s="359">
        <v>100</v>
      </c>
      <c r="N22" s="356" t="s">
        <v>78</v>
      </c>
      <c r="O22" s="3" t="s">
        <v>59</v>
      </c>
      <c r="P22" s="104">
        <f t="shared" si="0"/>
        <v>98.002931623931616</v>
      </c>
      <c r="Q22" s="95">
        <v>100</v>
      </c>
      <c r="R22" s="351" t="s">
        <v>77</v>
      </c>
      <c r="S22" s="4" t="s">
        <v>101</v>
      </c>
      <c r="T22" s="114">
        <f t="shared" si="1"/>
        <v>98.006622063358591</v>
      </c>
      <c r="U22" s="109">
        <v>100</v>
      </c>
    </row>
    <row r="23" spans="1:21" ht="15" customHeight="1" x14ac:dyDescent="0.25">
      <c r="A23" s="49">
        <v>18</v>
      </c>
      <c r="B23" s="497" t="s">
        <v>74</v>
      </c>
      <c r="C23" s="497" t="s">
        <v>9</v>
      </c>
      <c r="D23" s="500">
        <v>96.3</v>
      </c>
      <c r="E23" s="267">
        <v>100</v>
      </c>
      <c r="F23" s="488" t="s">
        <v>79</v>
      </c>
      <c r="G23" s="20" t="s">
        <v>151</v>
      </c>
      <c r="H23" s="264">
        <v>96.86</v>
      </c>
      <c r="I23" s="267">
        <v>100</v>
      </c>
      <c r="J23" s="351" t="s">
        <v>79</v>
      </c>
      <c r="K23" s="3" t="s">
        <v>68</v>
      </c>
      <c r="L23" s="90">
        <f t="shared" si="2"/>
        <v>98.732145937888347</v>
      </c>
      <c r="M23" s="359">
        <v>100</v>
      </c>
      <c r="N23" s="356" t="s">
        <v>137</v>
      </c>
      <c r="O23" s="3" t="s">
        <v>42</v>
      </c>
      <c r="P23" s="105">
        <f t="shared" si="0"/>
        <v>98.002931623931616</v>
      </c>
      <c r="Q23" s="95">
        <v>100</v>
      </c>
      <c r="R23" s="351" t="s">
        <v>74</v>
      </c>
      <c r="S23" s="3" t="s">
        <v>11</v>
      </c>
      <c r="T23" s="114">
        <f t="shared" si="1"/>
        <v>98.006622063358591</v>
      </c>
      <c r="U23" s="109">
        <v>100</v>
      </c>
    </row>
    <row r="24" spans="1:21" ht="15" customHeight="1" x14ac:dyDescent="0.25">
      <c r="A24" s="49">
        <v>19</v>
      </c>
      <c r="B24" s="497" t="s">
        <v>78</v>
      </c>
      <c r="C24" s="497" t="s">
        <v>59</v>
      </c>
      <c r="D24" s="500">
        <v>96.3</v>
      </c>
      <c r="E24" s="267">
        <v>100</v>
      </c>
      <c r="F24" s="488" t="s">
        <v>77</v>
      </c>
      <c r="G24" s="21" t="s">
        <v>93</v>
      </c>
      <c r="H24" s="264">
        <v>96.86</v>
      </c>
      <c r="I24" s="267">
        <v>100</v>
      </c>
      <c r="J24" s="351" t="s">
        <v>75</v>
      </c>
      <c r="K24" s="3" t="s">
        <v>111</v>
      </c>
      <c r="L24" s="90">
        <f t="shared" si="2"/>
        <v>98.732145937888347</v>
      </c>
      <c r="M24" s="360">
        <v>100</v>
      </c>
      <c r="N24" s="356" t="s">
        <v>78</v>
      </c>
      <c r="O24" s="3" t="s">
        <v>64</v>
      </c>
      <c r="P24" s="105">
        <f t="shared" si="0"/>
        <v>98.002931623931616</v>
      </c>
      <c r="Q24" s="95">
        <v>100</v>
      </c>
      <c r="R24" s="351" t="s">
        <v>137</v>
      </c>
      <c r="S24" s="3" t="s">
        <v>134</v>
      </c>
      <c r="T24" s="114">
        <f t="shared" si="1"/>
        <v>98.006622063358591</v>
      </c>
      <c r="U24" s="109">
        <v>100</v>
      </c>
    </row>
    <row r="25" spans="1:21" ht="15" customHeight="1" thickBot="1" x14ac:dyDescent="0.3">
      <c r="A25" s="124">
        <v>20</v>
      </c>
      <c r="B25" s="498" t="s">
        <v>77</v>
      </c>
      <c r="C25" s="498" t="s">
        <v>95</v>
      </c>
      <c r="D25" s="501">
        <v>96.3</v>
      </c>
      <c r="E25" s="268">
        <v>100</v>
      </c>
      <c r="F25" s="489" t="s">
        <v>78</v>
      </c>
      <c r="G25" s="23" t="s">
        <v>45</v>
      </c>
      <c r="H25" s="265">
        <v>96.86</v>
      </c>
      <c r="I25" s="268">
        <v>100</v>
      </c>
      <c r="J25" s="352" t="s">
        <v>78</v>
      </c>
      <c r="K25" s="12" t="s">
        <v>48</v>
      </c>
      <c r="L25" s="92">
        <f t="shared" si="2"/>
        <v>98.732145937888347</v>
      </c>
      <c r="M25" s="361">
        <v>100</v>
      </c>
      <c r="N25" s="357" t="s">
        <v>75</v>
      </c>
      <c r="O25" s="12" t="s">
        <v>109</v>
      </c>
      <c r="P25" s="107">
        <f t="shared" si="0"/>
        <v>98.002931623931616</v>
      </c>
      <c r="Q25" s="96">
        <v>100</v>
      </c>
      <c r="R25" s="352" t="s">
        <v>73</v>
      </c>
      <c r="S25" s="12" t="s">
        <v>7</v>
      </c>
      <c r="T25" s="117">
        <f t="shared" si="1"/>
        <v>98.006622063358591</v>
      </c>
      <c r="U25" s="111">
        <v>100</v>
      </c>
    </row>
    <row r="26" spans="1:21" ht="15" customHeight="1" x14ac:dyDescent="0.25">
      <c r="A26" s="41">
        <v>21</v>
      </c>
      <c r="B26" s="496" t="s">
        <v>79</v>
      </c>
      <c r="C26" s="496" t="s">
        <v>70</v>
      </c>
      <c r="D26" s="499">
        <v>96.3</v>
      </c>
      <c r="E26" s="266">
        <v>100</v>
      </c>
      <c r="F26" s="487" t="s">
        <v>74</v>
      </c>
      <c r="G26" s="28" t="s">
        <v>14</v>
      </c>
      <c r="H26" s="263">
        <v>96.86</v>
      </c>
      <c r="I26" s="266">
        <v>100</v>
      </c>
      <c r="J26" s="350" t="s">
        <v>78</v>
      </c>
      <c r="K26" s="9" t="s">
        <v>55</v>
      </c>
      <c r="L26" s="91">
        <f t="shared" si="2"/>
        <v>98.732145937888347</v>
      </c>
      <c r="M26" s="358">
        <v>100</v>
      </c>
      <c r="N26" s="355" t="s">
        <v>75</v>
      </c>
      <c r="O26" s="9" t="s">
        <v>110</v>
      </c>
      <c r="P26" s="106">
        <f t="shared" si="0"/>
        <v>98.002931623931616</v>
      </c>
      <c r="Q26" s="94">
        <v>100</v>
      </c>
      <c r="R26" s="350" t="s">
        <v>78</v>
      </c>
      <c r="S26" s="9" t="s">
        <v>55</v>
      </c>
      <c r="T26" s="116">
        <f t="shared" si="1"/>
        <v>98.006622063358591</v>
      </c>
      <c r="U26" s="110">
        <v>100</v>
      </c>
    </row>
    <row r="27" spans="1:21" ht="15" customHeight="1" x14ac:dyDescent="0.25">
      <c r="A27" s="49">
        <v>22</v>
      </c>
      <c r="B27" s="497" t="s">
        <v>73</v>
      </c>
      <c r="C27" s="497" t="s">
        <v>84</v>
      </c>
      <c r="D27" s="500">
        <v>96.3</v>
      </c>
      <c r="E27" s="267">
        <v>100</v>
      </c>
      <c r="F27" s="488" t="s">
        <v>73</v>
      </c>
      <c r="G27" s="20" t="s">
        <v>84</v>
      </c>
      <c r="H27" s="264">
        <v>96.86</v>
      </c>
      <c r="I27" s="267">
        <v>100</v>
      </c>
      <c r="J27" s="351" t="s">
        <v>75</v>
      </c>
      <c r="K27" s="291" t="s">
        <v>27</v>
      </c>
      <c r="L27" s="90">
        <f t="shared" si="2"/>
        <v>98.732145937888347</v>
      </c>
      <c r="M27" s="360">
        <v>100</v>
      </c>
      <c r="N27" s="356" t="s">
        <v>78</v>
      </c>
      <c r="O27" s="291" t="s">
        <v>48</v>
      </c>
      <c r="P27" s="105">
        <f t="shared" si="0"/>
        <v>98.002931623931616</v>
      </c>
      <c r="Q27" s="95">
        <v>100</v>
      </c>
      <c r="R27" s="351" t="s">
        <v>78</v>
      </c>
      <c r="S27" s="291" t="s">
        <v>62</v>
      </c>
      <c r="T27" s="114">
        <f t="shared" si="1"/>
        <v>98.006622063358591</v>
      </c>
      <c r="U27" s="109">
        <v>100</v>
      </c>
    </row>
    <row r="28" spans="1:21" ht="15" customHeight="1" x14ac:dyDescent="0.25">
      <c r="A28" s="49">
        <v>23</v>
      </c>
      <c r="B28" s="497" t="s">
        <v>77</v>
      </c>
      <c r="C28" s="497" t="s">
        <v>43</v>
      </c>
      <c r="D28" s="500">
        <v>96.3</v>
      </c>
      <c r="E28" s="267">
        <v>100</v>
      </c>
      <c r="F28" s="488" t="s">
        <v>74</v>
      </c>
      <c r="G28" s="20" t="s">
        <v>10</v>
      </c>
      <c r="H28" s="264">
        <v>96.86</v>
      </c>
      <c r="I28" s="267">
        <v>100</v>
      </c>
      <c r="J28" s="351" t="s">
        <v>137</v>
      </c>
      <c r="K28" s="3" t="s">
        <v>39</v>
      </c>
      <c r="L28" s="90">
        <f t="shared" si="2"/>
        <v>98.732145937888347</v>
      </c>
      <c r="M28" s="360">
        <v>100</v>
      </c>
      <c r="N28" s="356" t="s">
        <v>74</v>
      </c>
      <c r="O28" s="3" t="s">
        <v>9</v>
      </c>
      <c r="P28" s="105">
        <f t="shared" si="0"/>
        <v>98.002931623931616</v>
      </c>
      <c r="Q28" s="95">
        <v>100</v>
      </c>
      <c r="R28" s="351" t="s">
        <v>74</v>
      </c>
      <c r="S28" s="3" t="s">
        <v>17</v>
      </c>
      <c r="T28" s="114">
        <f t="shared" si="1"/>
        <v>98.006622063358591</v>
      </c>
      <c r="U28" s="109">
        <v>100</v>
      </c>
    </row>
    <row r="29" spans="1:21" ht="15" customHeight="1" x14ac:dyDescent="0.25">
      <c r="A29" s="49">
        <v>24</v>
      </c>
      <c r="B29" s="497" t="s">
        <v>77</v>
      </c>
      <c r="C29" s="497" t="s">
        <v>102</v>
      </c>
      <c r="D29" s="500">
        <v>96.3</v>
      </c>
      <c r="E29" s="267">
        <v>100</v>
      </c>
      <c r="F29" s="488" t="s">
        <v>74</v>
      </c>
      <c r="G29" s="20" t="s">
        <v>16</v>
      </c>
      <c r="H29" s="264">
        <v>96.86</v>
      </c>
      <c r="I29" s="267">
        <v>100</v>
      </c>
      <c r="J29" s="351" t="s">
        <v>77</v>
      </c>
      <c r="K29" s="4" t="s">
        <v>135</v>
      </c>
      <c r="L29" s="90">
        <f t="shared" si="2"/>
        <v>98.732145937888347</v>
      </c>
      <c r="M29" s="360">
        <v>100</v>
      </c>
      <c r="N29" s="356" t="s">
        <v>137</v>
      </c>
      <c r="O29" s="3" t="s">
        <v>36</v>
      </c>
      <c r="P29" s="105">
        <f t="shared" si="0"/>
        <v>98.002931623931616</v>
      </c>
      <c r="Q29" s="95">
        <v>100</v>
      </c>
      <c r="R29" s="351" t="s">
        <v>137</v>
      </c>
      <c r="S29" s="3" t="s">
        <v>150</v>
      </c>
      <c r="T29" s="114">
        <f t="shared" si="1"/>
        <v>98.006622063358591</v>
      </c>
      <c r="U29" s="109">
        <v>100</v>
      </c>
    </row>
    <row r="30" spans="1:21" ht="15" customHeight="1" x14ac:dyDescent="0.25">
      <c r="A30" s="49">
        <v>25</v>
      </c>
      <c r="B30" s="497" t="s">
        <v>75</v>
      </c>
      <c r="C30" s="497" t="s">
        <v>22</v>
      </c>
      <c r="D30" s="500">
        <v>96.3</v>
      </c>
      <c r="E30" s="267">
        <v>100</v>
      </c>
      <c r="F30" s="488" t="s">
        <v>75</v>
      </c>
      <c r="G30" s="20" t="s">
        <v>21</v>
      </c>
      <c r="H30" s="264">
        <v>96.86</v>
      </c>
      <c r="I30" s="267">
        <v>100</v>
      </c>
      <c r="J30" s="351" t="s">
        <v>78</v>
      </c>
      <c r="K30" s="3" t="s">
        <v>63</v>
      </c>
      <c r="L30" s="90">
        <f t="shared" si="2"/>
        <v>98.732145937888347</v>
      </c>
      <c r="M30" s="359">
        <v>100</v>
      </c>
      <c r="N30" s="356" t="s">
        <v>79</v>
      </c>
      <c r="O30" s="3" t="s">
        <v>68</v>
      </c>
      <c r="P30" s="105">
        <f t="shared" si="0"/>
        <v>98.002931623931616</v>
      </c>
      <c r="Q30" s="95">
        <v>100</v>
      </c>
      <c r="R30" s="351" t="s">
        <v>77</v>
      </c>
      <c r="S30" s="4" t="s">
        <v>100</v>
      </c>
      <c r="T30" s="114">
        <f t="shared" si="1"/>
        <v>98.006622063358591</v>
      </c>
      <c r="U30" s="109">
        <v>100</v>
      </c>
    </row>
    <row r="31" spans="1:21" ht="15" customHeight="1" x14ac:dyDescent="0.25">
      <c r="A31" s="49">
        <v>26</v>
      </c>
      <c r="B31" s="497" t="s">
        <v>76</v>
      </c>
      <c r="C31" s="497" t="s">
        <v>39</v>
      </c>
      <c r="D31" s="500">
        <v>96.3</v>
      </c>
      <c r="E31" s="267">
        <v>100</v>
      </c>
      <c r="F31" s="488" t="s">
        <v>73</v>
      </c>
      <c r="G31" s="20" t="s">
        <v>153</v>
      </c>
      <c r="H31" s="264">
        <v>96.86</v>
      </c>
      <c r="I31" s="267">
        <v>100</v>
      </c>
      <c r="J31" s="351" t="s">
        <v>77</v>
      </c>
      <c r="K31" s="4" t="s">
        <v>101</v>
      </c>
      <c r="L31" s="90">
        <f t="shared" si="2"/>
        <v>98.732145937888347</v>
      </c>
      <c r="M31" s="359">
        <v>100</v>
      </c>
      <c r="N31" s="356" t="s">
        <v>73</v>
      </c>
      <c r="O31" s="3" t="s">
        <v>7</v>
      </c>
      <c r="P31" s="104">
        <f t="shared" si="0"/>
        <v>98.002931623931616</v>
      </c>
      <c r="Q31" s="95">
        <v>100</v>
      </c>
      <c r="R31" s="351" t="s">
        <v>79</v>
      </c>
      <c r="S31" s="3" t="s">
        <v>71</v>
      </c>
      <c r="T31" s="114">
        <f t="shared" si="1"/>
        <v>98.006622063358591</v>
      </c>
      <c r="U31" s="109">
        <v>100</v>
      </c>
    </row>
    <row r="32" spans="1:21" s="1" customFormat="1" ht="15" customHeight="1" x14ac:dyDescent="0.25">
      <c r="A32" s="49">
        <v>27</v>
      </c>
      <c r="B32" s="497" t="s">
        <v>76</v>
      </c>
      <c r="C32" s="497" t="s">
        <v>103</v>
      </c>
      <c r="D32" s="500">
        <v>96.3</v>
      </c>
      <c r="E32" s="267">
        <v>100</v>
      </c>
      <c r="F32" s="488" t="s">
        <v>75</v>
      </c>
      <c r="G32" s="20" t="s">
        <v>112</v>
      </c>
      <c r="H32" s="264">
        <v>96.86</v>
      </c>
      <c r="I32" s="267">
        <v>100</v>
      </c>
      <c r="J32" s="351" t="s">
        <v>79</v>
      </c>
      <c r="K32" s="3" t="s">
        <v>70</v>
      </c>
      <c r="L32" s="90">
        <f t="shared" si="2"/>
        <v>98.732145937888347</v>
      </c>
      <c r="M32" s="359">
        <v>100</v>
      </c>
      <c r="N32" s="356" t="s">
        <v>79</v>
      </c>
      <c r="O32" s="3" t="s">
        <v>151</v>
      </c>
      <c r="P32" s="105">
        <f t="shared" si="0"/>
        <v>98.002931623931616</v>
      </c>
      <c r="Q32" s="95">
        <v>100</v>
      </c>
      <c r="R32" s="351" t="s">
        <v>73</v>
      </c>
      <c r="S32" s="3" t="s">
        <v>153</v>
      </c>
      <c r="T32" s="114">
        <f t="shared" si="1"/>
        <v>98.006622063358591</v>
      </c>
      <c r="U32" s="109">
        <v>100</v>
      </c>
    </row>
    <row r="33" spans="1:21" ht="15" customHeight="1" x14ac:dyDescent="0.25">
      <c r="A33" s="49">
        <v>28</v>
      </c>
      <c r="B33" s="497" t="s">
        <v>76</v>
      </c>
      <c r="C33" s="497" t="s">
        <v>37</v>
      </c>
      <c r="D33" s="500">
        <v>96.3</v>
      </c>
      <c r="E33" s="267">
        <v>100</v>
      </c>
      <c r="F33" s="488" t="s">
        <v>77</v>
      </c>
      <c r="G33" s="21" t="s">
        <v>101</v>
      </c>
      <c r="H33" s="264">
        <v>96.86</v>
      </c>
      <c r="I33" s="267">
        <v>100</v>
      </c>
      <c r="J33" s="351" t="s">
        <v>73</v>
      </c>
      <c r="K33" s="3" t="s">
        <v>153</v>
      </c>
      <c r="L33" s="90">
        <f t="shared" si="2"/>
        <v>98.732145937888347</v>
      </c>
      <c r="M33" s="359">
        <v>100</v>
      </c>
      <c r="N33" s="356" t="s">
        <v>77</v>
      </c>
      <c r="O33" s="4" t="s">
        <v>94</v>
      </c>
      <c r="P33" s="105">
        <f t="shared" si="0"/>
        <v>98.002931623931616</v>
      </c>
      <c r="Q33" s="95">
        <v>100</v>
      </c>
      <c r="R33" s="351" t="s">
        <v>74</v>
      </c>
      <c r="S33" s="3" t="s">
        <v>9</v>
      </c>
      <c r="T33" s="114">
        <f t="shared" si="1"/>
        <v>98.006622063358591</v>
      </c>
      <c r="U33" s="109">
        <v>100</v>
      </c>
    </row>
    <row r="34" spans="1:21" ht="15" customHeight="1" x14ac:dyDescent="0.25">
      <c r="A34" s="49">
        <v>29</v>
      </c>
      <c r="B34" s="497" t="s">
        <v>73</v>
      </c>
      <c r="C34" s="497" t="s">
        <v>82</v>
      </c>
      <c r="D34" s="500">
        <v>96.3</v>
      </c>
      <c r="E34" s="267">
        <v>100</v>
      </c>
      <c r="F34" s="488" t="s">
        <v>76</v>
      </c>
      <c r="G34" s="20" t="s">
        <v>103</v>
      </c>
      <c r="H34" s="264">
        <v>96.86</v>
      </c>
      <c r="I34" s="267">
        <v>100</v>
      </c>
      <c r="J34" s="351" t="s">
        <v>79</v>
      </c>
      <c r="K34" s="3" t="s">
        <v>151</v>
      </c>
      <c r="L34" s="90">
        <f t="shared" si="2"/>
        <v>98.732145937888347</v>
      </c>
      <c r="M34" s="359">
        <v>100</v>
      </c>
      <c r="N34" s="356" t="s">
        <v>74</v>
      </c>
      <c r="O34" s="3" t="s">
        <v>18</v>
      </c>
      <c r="P34" s="105">
        <f t="shared" si="0"/>
        <v>98.002931623931616</v>
      </c>
      <c r="Q34" s="95">
        <v>100</v>
      </c>
      <c r="R34" s="351" t="s">
        <v>75</v>
      </c>
      <c r="S34" s="3" t="s">
        <v>111</v>
      </c>
      <c r="T34" s="114">
        <f t="shared" si="1"/>
        <v>98.006622063358591</v>
      </c>
      <c r="U34" s="109">
        <v>100</v>
      </c>
    </row>
    <row r="35" spans="1:21" ht="15" customHeight="1" thickBot="1" x14ac:dyDescent="0.3">
      <c r="A35" s="124">
        <v>30</v>
      </c>
      <c r="B35" s="498" t="s">
        <v>79</v>
      </c>
      <c r="C35" s="498" t="s">
        <v>85</v>
      </c>
      <c r="D35" s="501">
        <v>96.3</v>
      </c>
      <c r="E35" s="268">
        <v>100</v>
      </c>
      <c r="F35" s="489" t="s">
        <v>79</v>
      </c>
      <c r="G35" s="23" t="s">
        <v>70</v>
      </c>
      <c r="H35" s="265">
        <v>96.86</v>
      </c>
      <c r="I35" s="268">
        <v>100</v>
      </c>
      <c r="J35" s="352" t="s">
        <v>77</v>
      </c>
      <c r="K35" s="17" t="s">
        <v>100</v>
      </c>
      <c r="L35" s="92">
        <f t="shared" si="2"/>
        <v>98.732145937888347</v>
      </c>
      <c r="M35" s="361">
        <v>100</v>
      </c>
      <c r="N35" s="357" t="s">
        <v>77</v>
      </c>
      <c r="O35" s="17" t="s">
        <v>101</v>
      </c>
      <c r="P35" s="107">
        <f t="shared" si="0"/>
        <v>98.002931623931616</v>
      </c>
      <c r="Q35" s="96">
        <v>100</v>
      </c>
      <c r="R35" s="352" t="s">
        <v>137</v>
      </c>
      <c r="S35" s="12" t="s">
        <v>103</v>
      </c>
      <c r="T35" s="117">
        <f t="shared" si="1"/>
        <v>98.006622063358591</v>
      </c>
      <c r="U35" s="111">
        <v>100</v>
      </c>
    </row>
    <row r="36" spans="1:21" ht="15" customHeight="1" x14ac:dyDescent="0.25">
      <c r="A36" s="41">
        <v>31</v>
      </c>
      <c r="B36" s="496" t="s">
        <v>73</v>
      </c>
      <c r="C36" s="496" t="s">
        <v>81</v>
      </c>
      <c r="D36" s="499">
        <v>96.3</v>
      </c>
      <c r="E36" s="266">
        <v>100</v>
      </c>
      <c r="F36" s="487" t="s">
        <v>77</v>
      </c>
      <c r="G36" s="187" t="s">
        <v>99</v>
      </c>
      <c r="H36" s="263">
        <v>96.86</v>
      </c>
      <c r="I36" s="266">
        <v>100</v>
      </c>
      <c r="J36" s="350" t="s">
        <v>73</v>
      </c>
      <c r="K36" s="9" t="s">
        <v>5</v>
      </c>
      <c r="L36" s="91">
        <f t="shared" si="2"/>
        <v>98.732145937888347</v>
      </c>
      <c r="M36" s="358">
        <v>100</v>
      </c>
      <c r="N36" s="355" t="s">
        <v>75</v>
      </c>
      <c r="O36" s="9" t="s">
        <v>21</v>
      </c>
      <c r="P36" s="106">
        <f t="shared" si="0"/>
        <v>98.002931623931616</v>
      </c>
      <c r="Q36" s="94">
        <v>100</v>
      </c>
      <c r="R36" s="350" t="s">
        <v>75</v>
      </c>
      <c r="S36" s="9" t="s">
        <v>27</v>
      </c>
      <c r="T36" s="116">
        <f t="shared" si="1"/>
        <v>98.006622063358591</v>
      </c>
      <c r="U36" s="110">
        <v>100</v>
      </c>
    </row>
    <row r="37" spans="1:21" ht="15" customHeight="1" x14ac:dyDescent="0.25">
      <c r="A37" s="49">
        <v>32</v>
      </c>
      <c r="B37" s="497" t="s">
        <v>76</v>
      </c>
      <c r="C37" s="497" t="s">
        <v>157</v>
      </c>
      <c r="D37" s="500">
        <v>96.3</v>
      </c>
      <c r="E37" s="267">
        <v>100</v>
      </c>
      <c r="F37" s="488" t="s">
        <v>77</v>
      </c>
      <c r="G37" s="21" t="s">
        <v>102</v>
      </c>
      <c r="H37" s="264">
        <v>96.86</v>
      </c>
      <c r="I37" s="267">
        <v>100</v>
      </c>
      <c r="J37" s="351" t="s">
        <v>75</v>
      </c>
      <c r="K37" s="3" t="s">
        <v>21</v>
      </c>
      <c r="L37" s="90">
        <f t="shared" si="2"/>
        <v>98.732145937888347</v>
      </c>
      <c r="M37" s="360">
        <v>100</v>
      </c>
      <c r="N37" s="356" t="s">
        <v>77</v>
      </c>
      <c r="O37" s="4" t="s">
        <v>100</v>
      </c>
      <c r="P37" s="105">
        <f t="shared" si="0"/>
        <v>98.002931623931616</v>
      </c>
      <c r="Q37" s="95">
        <v>100</v>
      </c>
      <c r="R37" s="351" t="s">
        <v>137</v>
      </c>
      <c r="S37" s="3" t="s">
        <v>36</v>
      </c>
      <c r="T37" s="114">
        <f t="shared" si="1"/>
        <v>98.006622063358591</v>
      </c>
      <c r="U37" s="109">
        <v>100</v>
      </c>
    </row>
    <row r="38" spans="1:21" ht="15" customHeight="1" x14ac:dyDescent="0.25">
      <c r="A38" s="49">
        <v>33</v>
      </c>
      <c r="B38" s="497" t="s">
        <v>79</v>
      </c>
      <c r="C38" s="497" t="s">
        <v>69</v>
      </c>
      <c r="D38" s="500">
        <v>96.3</v>
      </c>
      <c r="E38" s="267">
        <v>100</v>
      </c>
      <c r="F38" s="488" t="s">
        <v>73</v>
      </c>
      <c r="G38" s="20" t="s">
        <v>5</v>
      </c>
      <c r="H38" s="264">
        <v>96.86</v>
      </c>
      <c r="I38" s="267">
        <v>100</v>
      </c>
      <c r="J38" s="351" t="s">
        <v>78</v>
      </c>
      <c r="K38" s="291" t="s">
        <v>57</v>
      </c>
      <c r="L38" s="90">
        <f t="shared" si="2"/>
        <v>98.732145937888347</v>
      </c>
      <c r="M38" s="359">
        <v>100</v>
      </c>
      <c r="N38" s="356" t="s">
        <v>74</v>
      </c>
      <c r="O38" s="291" t="s">
        <v>16</v>
      </c>
      <c r="P38" s="105">
        <f t="shared" ref="P38:P69" si="3">$Q$126</f>
        <v>98.002931623931616</v>
      </c>
      <c r="Q38" s="95">
        <v>100</v>
      </c>
      <c r="R38" s="351" t="s">
        <v>74</v>
      </c>
      <c r="S38" s="291" t="s">
        <v>16</v>
      </c>
      <c r="T38" s="114">
        <f t="shared" ref="T38:T69" si="4">$U$126</f>
        <v>98.006622063358591</v>
      </c>
      <c r="U38" s="109">
        <v>100</v>
      </c>
    </row>
    <row r="39" spans="1:21" ht="15" customHeight="1" x14ac:dyDescent="0.25">
      <c r="A39" s="49">
        <v>34</v>
      </c>
      <c r="B39" s="497" t="s">
        <v>75</v>
      </c>
      <c r="C39" s="497" t="s">
        <v>25</v>
      </c>
      <c r="D39" s="500">
        <v>96.3</v>
      </c>
      <c r="E39" s="267">
        <v>100</v>
      </c>
      <c r="F39" s="488" t="s">
        <v>75</v>
      </c>
      <c r="G39" s="20" t="s">
        <v>31</v>
      </c>
      <c r="H39" s="264">
        <v>96.86</v>
      </c>
      <c r="I39" s="267">
        <v>100</v>
      </c>
      <c r="J39" s="351" t="s">
        <v>78</v>
      </c>
      <c r="K39" s="3" t="s">
        <v>59</v>
      </c>
      <c r="L39" s="90">
        <f t="shared" ref="L39:L70" si="5">$M$126</f>
        <v>98.732145937888347</v>
      </c>
      <c r="M39" s="359">
        <v>100</v>
      </c>
      <c r="N39" s="356" t="s">
        <v>137</v>
      </c>
      <c r="O39" s="3" t="s">
        <v>35</v>
      </c>
      <c r="P39" s="105">
        <f t="shared" si="3"/>
        <v>98.002931623931616</v>
      </c>
      <c r="Q39" s="95">
        <v>100</v>
      </c>
      <c r="R39" s="351" t="s">
        <v>77</v>
      </c>
      <c r="S39" s="4" t="s">
        <v>93</v>
      </c>
      <c r="T39" s="114">
        <f t="shared" si="4"/>
        <v>98.006622063358591</v>
      </c>
      <c r="U39" s="109">
        <v>100</v>
      </c>
    </row>
    <row r="40" spans="1:21" ht="15" customHeight="1" x14ac:dyDescent="0.25">
      <c r="A40" s="49">
        <v>35</v>
      </c>
      <c r="B40" s="497" t="s">
        <v>76</v>
      </c>
      <c r="C40" s="497" t="s">
        <v>158</v>
      </c>
      <c r="D40" s="500">
        <v>96.3</v>
      </c>
      <c r="E40" s="267">
        <v>100</v>
      </c>
      <c r="F40" s="488" t="s">
        <v>76</v>
      </c>
      <c r="G40" s="20" t="s">
        <v>157</v>
      </c>
      <c r="H40" s="264">
        <v>96.86</v>
      </c>
      <c r="I40" s="267">
        <v>100</v>
      </c>
      <c r="J40" s="351" t="s">
        <v>78</v>
      </c>
      <c r="K40" s="3" t="s">
        <v>64</v>
      </c>
      <c r="L40" s="90">
        <f t="shared" si="5"/>
        <v>98.732145937888347</v>
      </c>
      <c r="M40" s="359">
        <v>100</v>
      </c>
      <c r="N40" s="356" t="s">
        <v>77</v>
      </c>
      <c r="O40" s="4" t="s">
        <v>91</v>
      </c>
      <c r="P40" s="105">
        <f t="shared" si="3"/>
        <v>98.002931623931616</v>
      </c>
      <c r="Q40" s="95">
        <v>100</v>
      </c>
      <c r="R40" s="351" t="s">
        <v>77</v>
      </c>
      <c r="S40" s="4" t="s">
        <v>98</v>
      </c>
      <c r="T40" s="114">
        <f t="shared" si="4"/>
        <v>98.006622063358591</v>
      </c>
      <c r="U40" s="109">
        <v>100</v>
      </c>
    </row>
    <row r="41" spans="1:21" ht="15" customHeight="1" x14ac:dyDescent="0.25">
      <c r="A41" s="49">
        <v>36</v>
      </c>
      <c r="B41" s="497" t="s">
        <v>76</v>
      </c>
      <c r="C41" s="497" t="s">
        <v>107</v>
      </c>
      <c r="D41" s="500">
        <v>96.3</v>
      </c>
      <c r="E41" s="267">
        <v>100</v>
      </c>
      <c r="F41" s="488" t="s">
        <v>76</v>
      </c>
      <c r="G41" s="20" t="s">
        <v>40</v>
      </c>
      <c r="H41" s="264">
        <v>96.86</v>
      </c>
      <c r="I41" s="267">
        <v>100</v>
      </c>
      <c r="J41" s="351" t="s">
        <v>74</v>
      </c>
      <c r="K41" s="3" t="s">
        <v>11</v>
      </c>
      <c r="L41" s="90">
        <f t="shared" si="5"/>
        <v>98.732145937888347</v>
      </c>
      <c r="M41" s="360">
        <v>100</v>
      </c>
      <c r="N41" s="356" t="s">
        <v>137</v>
      </c>
      <c r="O41" s="3" t="s">
        <v>150</v>
      </c>
      <c r="P41" s="105">
        <f t="shared" si="3"/>
        <v>98.002931623931616</v>
      </c>
      <c r="Q41" s="95">
        <v>100</v>
      </c>
      <c r="R41" s="351" t="s">
        <v>73</v>
      </c>
      <c r="S41" s="3" t="s">
        <v>8</v>
      </c>
      <c r="T41" s="75">
        <f t="shared" si="4"/>
        <v>98.006622063358591</v>
      </c>
      <c r="U41" s="109">
        <v>100</v>
      </c>
    </row>
    <row r="42" spans="1:21" ht="15" customHeight="1" x14ac:dyDescent="0.25">
      <c r="A42" s="49">
        <v>37</v>
      </c>
      <c r="B42" s="497" t="s">
        <v>78</v>
      </c>
      <c r="C42" s="497" t="s">
        <v>162</v>
      </c>
      <c r="D42" s="500">
        <v>96.3</v>
      </c>
      <c r="E42" s="267">
        <v>99.595141700404866</v>
      </c>
      <c r="F42" s="488" t="s">
        <v>78</v>
      </c>
      <c r="G42" s="20" t="s">
        <v>52</v>
      </c>
      <c r="H42" s="264">
        <v>96.86</v>
      </c>
      <c r="I42" s="267">
        <v>100</v>
      </c>
      <c r="J42" s="351" t="s">
        <v>137</v>
      </c>
      <c r="K42" s="3" t="s">
        <v>150</v>
      </c>
      <c r="L42" s="90">
        <f t="shared" si="5"/>
        <v>98.732145937888347</v>
      </c>
      <c r="M42" s="360">
        <v>100</v>
      </c>
      <c r="N42" s="356" t="s">
        <v>73</v>
      </c>
      <c r="O42" s="3" t="s">
        <v>8</v>
      </c>
      <c r="P42" s="105">
        <f t="shared" si="3"/>
        <v>98.002931623931616</v>
      </c>
      <c r="Q42" s="95">
        <v>100</v>
      </c>
      <c r="R42" s="351" t="s">
        <v>77</v>
      </c>
      <c r="S42" s="4" t="s">
        <v>94</v>
      </c>
      <c r="T42" s="114">
        <f t="shared" si="4"/>
        <v>98.006622063358591</v>
      </c>
      <c r="U42" s="109">
        <v>100</v>
      </c>
    </row>
    <row r="43" spans="1:21" ht="15" customHeight="1" x14ac:dyDescent="0.25">
      <c r="A43" s="49">
        <v>38</v>
      </c>
      <c r="B43" s="497" t="s">
        <v>74</v>
      </c>
      <c r="C43" s="497" t="s">
        <v>115</v>
      </c>
      <c r="D43" s="500">
        <v>96.3</v>
      </c>
      <c r="E43" s="267">
        <v>99.333333333333343</v>
      </c>
      <c r="F43" s="488" t="s">
        <v>74</v>
      </c>
      <c r="G43" s="20" t="s">
        <v>18</v>
      </c>
      <c r="H43" s="264">
        <v>96.86</v>
      </c>
      <c r="I43" s="267">
        <v>100</v>
      </c>
      <c r="J43" s="351" t="s">
        <v>77</v>
      </c>
      <c r="K43" s="4" t="s">
        <v>43</v>
      </c>
      <c r="L43" s="90">
        <f t="shared" si="5"/>
        <v>98.732145937888347</v>
      </c>
      <c r="M43" s="359">
        <v>100</v>
      </c>
      <c r="N43" s="356" t="s">
        <v>77</v>
      </c>
      <c r="O43" s="4" t="s">
        <v>102</v>
      </c>
      <c r="P43" s="105">
        <f t="shared" si="3"/>
        <v>98.002931623931616</v>
      </c>
      <c r="Q43" s="95">
        <v>100</v>
      </c>
      <c r="R43" s="351" t="s">
        <v>78</v>
      </c>
      <c r="S43" s="3" t="s">
        <v>57</v>
      </c>
      <c r="T43" s="114">
        <f t="shared" si="4"/>
        <v>98.006622063358591</v>
      </c>
      <c r="U43" s="109">
        <v>100</v>
      </c>
    </row>
    <row r="44" spans="1:21" ht="15" customHeight="1" x14ac:dyDescent="0.25">
      <c r="A44" s="49">
        <v>39</v>
      </c>
      <c r="B44" s="497" t="s">
        <v>78</v>
      </c>
      <c r="C44" s="497" t="s">
        <v>65</v>
      </c>
      <c r="D44" s="500">
        <v>96.3</v>
      </c>
      <c r="E44" s="267">
        <v>99.196787148594382</v>
      </c>
      <c r="F44" s="488" t="s">
        <v>77</v>
      </c>
      <c r="G44" s="21" t="s">
        <v>43</v>
      </c>
      <c r="H44" s="264">
        <v>96.86</v>
      </c>
      <c r="I44" s="267">
        <v>100</v>
      </c>
      <c r="J44" s="351" t="s">
        <v>78</v>
      </c>
      <c r="K44" s="3" t="s">
        <v>45</v>
      </c>
      <c r="L44" s="90">
        <f t="shared" si="5"/>
        <v>98.732145937888347</v>
      </c>
      <c r="M44" s="359">
        <v>100</v>
      </c>
      <c r="N44" s="356" t="s">
        <v>78</v>
      </c>
      <c r="O44" s="3" t="s">
        <v>58</v>
      </c>
      <c r="P44" s="104">
        <f t="shared" si="3"/>
        <v>98.002931623931616</v>
      </c>
      <c r="Q44" s="95">
        <v>100</v>
      </c>
      <c r="R44" s="351" t="s">
        <v>73</v>
      </c>
      <c r="S44" s="3" t="s">
        <v>81</v>
      </c>
      <c r="T44" s="114">
        <f t="shared" si="4"/>
        <v>98.006622063358591</v>
      </c>
      <c r="U44" s="109">
        <v>100</v>
      </c>
    </row>
    <row r="45" spans="1:21" ht="15" customHeight="1" thickBot="1" x14ac:dyDescent="0.3">
      <c r="A45" s="124">
        <v>40</v>
      </c>
      <c r="B45" s="498" t="s">
        <v>77</v>
      </c>
      <c r="C45" s="498" t="s">
        <v>92</v>
      </c>
      <c r="D45" s="501">
        <v>96.3</v>
      </c>
      <c r="E45" s="268">
        <v>99.173553719008268</v>
      </c>
      <c r="F45" s="489" t="s">
        <v>77</v>
      </c>
      <c r="G45" s="188" t="s">
        <v>90</v>
      </c>
      <c r="H45" s="265">
        <v>96.86</v>
      </c>
      <c r="I45" s="268">
        <v>100</v>
      </c>
      <c r="J45" s="352" t="s">
        <v>78</v>
      </c>
      <c r="K45" s="12" t="s">
        <v>44</v>
      </c>
      <c r="L45" s="92">
        <f t="shared" si="5"/>
        <v>98.732145937888347</v>
      </c>
      <c r="M45" s="361">
        <v>100</v>
      </c>
      <c r="N45" s="357" t="s">
        <v>73</v>
      </c>
      <c r="O45" s="12" t="s">
        <v>84</v>
      </c>
      <c r="P45" s="107">
        <f t="shared" si="3"/>
        <v>98.002931623931616</v>
      </c>
      <c r="Q45" s="96">
        <v>100</v>
      </c>
      <c r="R45" s="352" t="s">
        <v>77</v>
      </c>
      <c r="S45" s="17" t="s">
        <v>99</v>
      </c>
      <c r="T45" s="117">
        <f t="shared" si="4"/>
        <v>98.006622063358591</v>
      </c>
      <c r="U45" s="111">
        <v>100</v>
      </c>
    </row>
    <row r="46" spans="1:21" ht="15" customHeight="1" x14ac:dyDescent="0.25">
      <c r="A46" s="41">
        <v>41</v>
      </c>
      <c r="B46" s="496" t="s">
        <v>74</v>
      </c>
      <c r="C46" s="496" t="s">
        <v>18</v>
      </c>
      <c r="D46" s="499">
        <v>96.3</v>
      </c>
      <c r="E46" s="266">
        <v>99.019607843137265</v>
      </c>
      <c r="F46" s="487" t="s">
        <v>73</v>
      </c>
      <c r="G46" s="28" t="s">
        <v>82</v>
      </c>
      <c r="H46" s="263">
        <v>96.86</v>
      </c>
      <c r="I46" s="266">
        <v>100</v>
      </c>
      <c r="J46" s="350" t="s">
        <v>74</v>
      </c>
      <c r="K46" s="9" t="s">
        <v>14</v>
      </c>
      <c r="L46" s="348">
        <f t="shared" si="5"/>
        <v>98.732145937888347</v>
      </c>
      <c r="M46" s="362">
        <v>100</v>
      </c>
      <c r="N46" s="355" t="s">
        <v>75</v>
      </c>
      <c r="O46" s="9" t="s">
        <v>26</v>
      </c>
      <c r="P46" s="279">
        <f t="shared" si="3"/>
        <v>98.002931623931616</v>
      </c>
      <c r="Q46" s="94">
        <v>100</v>
      </c>
      <c r="R46" s="350" t="s">
        <v>78</v>
      </c>
      <c r="S46" s="9" t="s">
        <v>50</v>
      </c>
      <c r="T46" s="116">
        <f t="shared" si="4"/>
        <v>98.006622063358591</v>
      </c>
      <c r="U46" s="110">
        <v>100</v>
      </c>
    </row>
    <row r="47" spans="1:21" ht="15" customHeight="1" x14ac:dyDescent="0.25">
      <c r="A47" s="49">
        <v>42</v>
      </c>
      <c r="B47" s="497" t="s">
        <v>73</v>
      </c>
      <c r="C47" s="497" t="s">
        <v>7</v>
      </c>
      <c r="D47" s="500">
        <v>96.3</v>
      </c>
      <c r="E47" s="267">
        <v>98.98989898989899</v>
      </c>
      <c r="F47" s="488" t="s">
        <v>73</v>
      </c>
      <c r="G47" s="20" t="s">
        <v>81</v>
      </c>
      <c r="H47" s="264">
        <v>96.86</v>
      </c>
      <c r="I47" s="267">
        <v>100</v>
      </c>
      <c r="J47" s="351" t="s">
        <v>137</v>
      </c>
      <c r="K47" s="3" t="s">
        <v>36</v>
      </c>
      <c r="L47" s="90">
        <f t="shared" si="5"/>
        <v>98.732145937888347</v>
      </c>
      <c r="M47" s="360">
        <v>100</v>
      </c>
      <c r="N47" s="356" t="s">
        <v>77</v>
      </c>
      <c r="O47" s="4" t="s">
        <v>99</v>
      </c>
      <c r="P47" s="105">
        <f t="shared" si="3"/>
        <v>98.002931623931616</v>
      </c>
      <c r="Q47" s="95">
        <v>100</v>
      </c>
      <c r="R47" s="351" t="s">
        <v>137</v>
      </c>
      <c r="S47" s="3" t="s">
        <v>41</v>
      </c>
      <c r="T47" s="114">
        <f t="shared" si="4"/>
        <v>98.006622063358591</v>
      </c>
      <c r="U47" s="109">
        <v>100</v>
      </c>
    </row>
    <row r="48" spans="1:21" ht="15" customHeight="1" x14ac:dyDescent="0.25">
      <c r="A48" s="49">
        <v>43</v>
      </c>
      <c r="B48" s="497" t="s">
        <v>76</v>
      </c>
      <c r="C48" s="497" t="s">
        <v>105</v>
      </c>
      <c r="D48" s="500">
        <v>96.3</v>
      </c>
      <c r="E48" s="267">
        <v>98.913043478260875</v>
      </c>
      <c r="F48" s="488" t="s">
        <v>76</v>
      </c>
      <c r="G48" s="20" t="s">
        <v>106</v>
      </c>
      <c r="H48" s="264">
        <v>96.86</v>
      </c>
      <c r="I48" s="267">
        <v>100</v>
      </c>
      <c r="J48" s="351" t="s">
        <v>137</v>
      </c>
      <c r="K48" s="3" t="s">
        <v>37</v>
      </c>
      <c r="L48" s="90">
        <f t="shared" si="5"/>
        <v>98.732145937888347</v>
      </c>
      <c r="M48" s="360">
        <v>100</v>
      </c>
      <c r="N48" s="356" t="s">
        <v>78</v>
      </c>
      <c r="O48" s="3" t="s">
        <v>55</v>
      </c>
      <c r="P48" s="105">
        <f t="shared" si="3"/>
        <v>98.002931623931616</v>
      </c>
      <c r="Q48" s="95">
        <v>100</v>
      </c>
      <c r="R48" s="351" t="s">
        <v>78</v>
      </c>
      <c r="S48" s="3" t="s">
        <v>61</v>
      </c>
      <c r="T48" s="114">
        <f t="shared" si="4"/>
        <v>98.006622063358591</v>
      </c>
      <c r="U48" s="109">
        <v>100</v>
      </c>
    </row>
    <row r="49" spans="1:21" ht="15" customHeight="1" x14ac:dyDescent="0.25">
      <c r="A49" s="49">
        <v>44</v>
      </c>
      <c r="B49" s="497" t="s">
        <v>76</v>
      </c>
      <c r="C49" s="497" t="s">
        <v>41</v>
      </c>
      <c r="D49" s="500">
        <v>96.3</v>
      </c>
      <c r="E49" s="267">
        <v>98.888888888888886</v>
      </c>
      <c r="F49" s="488" t="s">
        <v>79</v>
      </c>
      <c r="G49" s="20" t="s">
        <v>69</v>
      </c>
      <c r="H49" s="264">
        <v>96.86</v>
      </c>
      <c r="I49" s="267">
        <v>100</v>
      </c>
      <c r="J49" s="351" t="s">
        <v>77</v>
      </c>
      <c r="K49" s="4" t="s">
        <v>99</v>
      </c>
      <c r="L49" s="90">
        <f t="shared" si="5"/>
        <v>98.732145937888347</v>
      </c>
      <c r="M49" s="359">
        <v>100</v>
      </c>
      <c r="N49" s="356" t="s">
        <v>73</v>
      </c>
      <c r="O49" s="3" t="s">
        <v>153</v>
      </c>
      <c r="P49" s="105">
        <f t="shared" si="3"/>
        <v>98.002931623931616</v>
      </c>
      <c r="Q49" s="95">
        <v>100</v>
      </c>
      <c r="R49" s="351" t="s">
        <v>77</v>
      </c>
      <c r="S49" s="4" t="s">
        <v>102</v>
      </c>
      <c r="T49" s="114">
        <f t="shared" si="4"/>
        <v>98.006622063358591</v>
      </c>
      <c r="U49" s="109">
        <v>100</v>
      </c>
    </row>
    <row r="50" spans="1:21" ht="15" customHeight="1" x14ac:dyDescent="0.25">
      <c r="A50" s="49">
        <v>45</v>
      </c>
      <c r="B50" s="497" t="s">
        <v>76</v>
      </c>
      <c r="C50" s="497" t="s">
        <v>34</v>
      </c>
      <c r="D50" s="500">
        <v>96.3</v>
      </c>
      <c r="E50" s="267">
        <v>98.882681564245814</v>
      </c>
      <c r="F50" s="488" t="s">
        <v>76</v>
      </c>
      <c r="G50" s="20" t="s">
        <v>39</v>
      </c>
      <c r="H50" s="264">
        <v>96.86</v>
      </c>
      <c r="I50" s="267">
        <v>100</v>
      </c>
      <c r="J50" s="351" t="s">
        <v>79</v>
      </c>
      <c r="K50" s="3" t="s">
        <v>69</v>
      </c>
      <c r="L50" s="90">
        <f t="shared" si="5"/>
        <v>98.732145937888347</v>
      </c>
      <c r="M50" s="359">
        <v>100</v>
      </c>
      <c r="N50" s="356" t="s">
        <v>74</v>
      </c>
      <c r="O50" s="3" t="s">
        <v>11</v>
      </c>
      <c r="P50" s="105">
        <f t="shared" si="3"/>
        <v>98.002931623931616</v>
      </c>
      <c r="Q50" s="95">
        <v>100</v>
      </c>
      <c r="R50" s="351" t="s">
        <v>137</v>
      </c>
      <c r="S50" s="3" t="s">
        <v>157</v>
      </c>
      <c r="T50" s="114">
        <f t="shared" si="4"/>
        <v>98.006622063358591</v>
      </c>
      <c r="U50" s="109">
        <v>100</v>
      </c>
    </row>
    <row r="51" spans="1:21" ht="15" customHeight="1" x14ac:dyDescent="0.25">
      <c r="A51" s="49">
        <v>46</v>
      </c>
      <c r="B51" s="497" t="s">
        <v>78</v>
      </c>
      <c r="C51" s="497" t="s">
        <v>57</v>
      </c>
      <c r="D51" s="500">
        <v>96.3</v>
      </c>
      <c r="E51" s="267">
        <v>98.876404494382029</v>
      </c>
      <c r="F51" s="488" t="s">
        <v>75</v>
      </c>
      <c r="G51" s="20" t="s">
        <v>25</v>
      </c>
      <c r="H51" s="264">
        <v>96.86</v>
      </c>
      <c r="I51" s="267">
        <v>100</v>
      </c>
      <c r="J51" s="351" t="s">
        <v>73</v>
      </c>
      <c r="K51" s="3" t="s">
        <v>8</v>
      </c>
      <c r="L51" s="90">
        <f t="shared" si="5"/>
        <v>98.732145937888347</v>
      </c>
      <c r="M51" s="359">
        <v>100</v>
      </c>
      <c r="N51" s="356" t="s">
        <v>75</v>
      </c>
      <c r="O51" s="3" t="s">
        <v>27</v>
      </c>
      <c r="P51" s="105">
        <f t="shared" si="3"/>
        <v>98.002931623931616</v>
      </c>
      <c r="Q51" s="95">
        <v>100</v>
      </c>
      <c r="R51" s="351" t="s">
        <v>73</v>
      </c>
      <c r="S51" s="3" t="s">
        <v>84</v>
      </c>
      <c r="T51" s="104">
        <f t="shared" si="4"/>
        <v>98.006622063358591</v>
      </c>
      <c r="U51" s="109">
        <v>100</v>
      </c>
    </row>
    <row r="52" spans="1:21" ht="15" customHeight="1" x14ac:dyDescent="0.25">
      <c r="A52" s="49">
        <v>47</v>
      </c>
      <c r="B52" s="497" t="s">
        <v>76</v>
      </c>
      <c r="C52" s="497" t="s">
        <v>150</v>
      </c>
      <c r="D52" s="500">
        <v>96.3</v>
      </c>
      <c r="E52" s="267">
        <v>98.80952380952381</v>
      </c>
      <c r="F52" s="488" t="s">
        <v>79</v>
      </c>
      <c r="G52" s="20" t="s">
        <v>85</v>
      </c>
      <c r="H52" s="264">
        <v>96.86</v>
      </c>
      <c r="I52" s="267">
        <v>100</v>
      </c>
      <c r="J52" s="351" t="s">
        <v>74</v>
      </c>
      <c r="K52" s="3" t="s">
        <v>19</v>
      </c>
      <c r="L52" s="90">
        <f t="shared" si="5"/>
        <v>98.732145937888347</v>
      </c>
      <c r="M52" s="360">
        <v>100</v>
      </c>
      <c r="N52" s="356" t="s">
        <v>77</v>
      </c>
      <c r="O52" s="4" t="s">
        <v>93</v>
      </c>
      <c r="P52" s="104">
        <f t="shared" si="3"/>
        <v>98.002931623931616</v>
      </c>
      <c r="Q52" s="95">
        <v>100</v>
      </c>
      <c r="R52" s="351" t="s">
        <v>137</v>
      </c>
      <c r="S52" s="3" t="s">
        <v>35</v>
      </c>
      <c r="T52" s="114">
        <f t="shared" si="4"/>
        <v>98.006622063358591</v>
      </c>
      <c r="U52" s="109">
        <v>100</v>
      </c>
    </row>
    <row r="53" spans="1:21" ht="15" customHeight="1" x14ac:dyDescent="0.25">
      <c r="A53" s="49">
        <v>48</v>
      </c>
      <c r="B53" s="497" t="s">
        <v>74</v>
      </c>
      <c r="C53" s="497" t="s">
        <v>11</v>
      </c>
      <c r="D53" s="500">
        <v>96.3</v>
      </c>
      <c r="E53" s="267">
        <v>98.795180722891558</v>
      </c>
      <c r="F53" s="488" t="s">
        <v>78</v>
      </c>
      <c r="G53" s="20" t="s">
        <v>67</v>
      </c>
      <c r="H53" s="264">
        <v>96.86</v>
      </c>
      <c r="I53" s="267">
        <v>99.539000000000001</v>
      </c>
      <c r="J53" s="351" t="s">
        <v>137</v>
      </c>
      <c r="K53" s="3" t="s">
        <v>41</v>
      </c>
      <c r="L53" s="90">
        <f t="shared" si="5"/>
        <v>98.732145937888347</v>
      </c>
      <c r="M53" s="360">
        <v>100</v>
      </c>
      <c r="N53" s="356" t="s">
        <v>73</v>
      </c>
      <c r="O53" s="3" t="s">
        <v>5</v>
      </c>
      <c r="P53" s="105">
        <f t="shared" si="3"/>
        <v>98.002931623931616</v>
      </c>
      <c r="Q53" s="95">
        <v>100</v>
      </c>
      <c r="R53" s="351" t="s">
        <v>79</v>
      </c>
      <c r="S53" s="3" t="s">
        <v>69</v>
      </c>
      <c r="T53" s="114">
        <f t="shared" si="4"/>
        <v>98.006622063358591</v>
      </c>
      <c r="U53" s="109">
        <v>100</v>
      </c>
    </row>
    <row r="54" spans="1:21" ht="15" customHeight="1" x14ac:dyDescent="0.25">
      <c r="A54" s="49">
        <v>49</v>
      </c>
      <c r="B54" s="497" t="s">
        <v>77</v>
      </c>
      <c r="C54" s="497" t="s">
        <v>93</v>
      </c>
      <c r="D54" s="500">
        <v>96.3</v>
      </c>
      <c r="E54" s="267">
        <v>98.734177215189874</v>
      </c>
      <c r="F54" s="488" t="s">
        <v>78</v>
      </c>
      <c r="G54" s="20" t="s">
        <v>65</v>
      </c>
      <c r="H54" s="264">
        <v>96.86</v>
      </c>
      <c r="I54" s="267">
        <v>99.53</v>
      </c>
      <c r="J54" s="351" t="s">
        <v>77</v>
      </c>
      <c r="K54" s="4" t="s">
        <v>102</v>
      </c>
      <c r="L54" s="90">
        <f t="shared" si="5"/>
        <v>98.732145937888347</v>
      </c>
      <c r="M54" s="360">
        <v>100</v>
      </c>
      <c r="N54" s="356" t="s">
        <v>74</v>
      </c>
      <c r="O54" s="3" t="s">
        <v>13</v>
      </c>
      <c r="P54" s="105">
        <f t="shared" si="3"/>
        <v>98.002931623931616</v>
      </c>
      <c r="Q54" s="95">
        <v>100</v>
      </c>
      <c r="R54" s="351" t="s">
        <v>74</v>
      </c>
      <c r="S54" s="3" t="s">
        <v>10</v>
      </c>
      <c r="T54" s="114">
        <f t="shared" si="4"/>
        <v>98.006622063358591</v>
      </c>
      <c r="U54" s="109">
        <v>100</v>
      </c>
    </row>
    <row r="55" spans="1:21" ht="15" customHeight="1" thickBot="1" x14ac:dyDescent="0.3">
      <c r="A55" s="124">
        <v>50</v>
      </c>
      <c r="B55" s="498" t="s">
        <v>73</v>
      </c>
      <c r="C55" s="498" t="s">
        <v>153</v>
      </c>
      <c r="D55" s="501">
        <v>96.3</v>
      </c>
      <c r="E55" s="268">
        <v>98.701298701298697</v>
      </c>
      <c r="F55" s="489" t="s">
        <v>78</v>
      </c>
      <c r="G55" s="23" t="s">
        <v>159</v>
      </c>
      <c r="H55" s="265">
        <v>96.86</v>
      </c>
      <c r="I55" s="268">
        <v>99.13</v>
      </c>
      <c r="J55" s="352" t="s">
        <v>75</v>
      </c>
      <c r="K55" s="12" t="s">
        <v>24</v>
      </c>
      <c r="L55" s="92">
        <f t="shared" si="5"/>
        <v>98.732145937888347</v>
      </c>
      <c r="M55" s="363">
        <v>100</v>
      </c>
      <c r="N55" s="357" t="s">
        <v>74</v>
      </c>
      <c r="O55" s="12" t="s">
        <v>10</v>
      </c>
      <c r="P55" s="107">
        <f t="shared" si="3"/>
        <v>98.002931623931616</v>
      </c>
      <c r="Q55" s="96">
        <v>100</v>
      </c>
      <c r="R55" s="352" t="s">
        <v>77</v>
      </c>
      <c r="S55" s="17" t="s">
        <v>96</v>
      </c>
      <c r="T55" s="117">
        <f t="shared" si="4"/>
        <v>98.006622063358591</v>
      </c>
      <c r="U55" s="111">
        <v>100</v>
      </c>
    </row>
    <row r="56" spans="1:21" ht="15" customHeight="1" x14ac:dyDescent="0.25">
      <c r="A56" s="41">
        <v>51</v>
      </c>
      <c r="B56" s="496" t="s">
        <v>78</v>
      </c>
      <c r="C56" s="496" t="s">
        <v>60</v>
      </c>
      <c r="D56" s="499">
        <v>96.3</v>
      </c>
      <c r="E56" s="266">
        <v>98.648648648648646</v>
      </c>
      <c r="F56" s="487" t="s">
        <v>78</v>
      </c>
      <c r="G56" s="28" t="s">
        <v>162</v>
      </c>
      <c r="H56" s="263">
        <v>96.86</v>
      </c>
      <c r="I56" s="266">
        <v>99.073999999999998</v>
      </c>
      <c r="J56" s="350" t="s">
        <v>137</v>
      </c>
      <c r="K56" s="9" t="s">
        <v>40</v>
      </c>
      <c r="L56" s="91">
        <f t="shared" si="5"/>
        <v>98.732145937888347</v>
      </c>
      <c r="M56" s="362">
        <v>100</v>
      </c>
      <c r="N56" s="355" t="s">
        <v>77</v>
      </c>
      <c r="O56" s="16" t="s">
        <v>95</v>
      </c>
      <c r="P56" s="106">
        <f t="shared" si="3"/>
        <v>98.002931623931616</v>
      </c>
      <c r="Q56" s="94">
        <v>100</v>
      </c>
      <c r="R56" s="350" t="s">
        <v>79</v>
      </c>
      <c r="S56" s="9" t="s">
        <v>85</v>
      </c>
      <c r="T56" s="116">
        <f t="shared" si="4"/>
        <v>98.006622063358591</v>
      </c>
      <c r="U56" s="110">
        <v>100</v>
      </c>
    </row>
    <row r="57" spans="1:21" ht="15" customHeight="1" x14ac:dyDescent="0.25">
      <c r="A57" s="49">
        <v>52</v>
      </c>
      <c r="B57" s="497" t="s">
        <v>75</v>
      </c>
      <c r="C57" s="497" t="s">
        <v>30</v>
      </c>
      <c r="D57" s="500">
        <v>96.3</v>
      </c>
      <c r="E57" s="267">
        <v>98.630136986301366</v>
      </c>
      <c r="F57" s="488" t="s">
        <v>76</v>
      </c>
      <c r="G57" s="20" t="s">
        <v>42</v>
      </c>
      <c r="H57" s="264">
        <v>96.86</v>
      </c>
      <c r="I57" s="267">
        <v>99.046999999999997</v>
      </c>
      <c r="J57" s="351" t="s">
        <v>73</v>
      </c>
      <c r="K57" s="3" t="s">
        <v>81</v>
      </c>
      <c r="L57" s="90">
        <f t="shared" si="5"/>
        <v>98.732145937888347</v>
      </c>
      <c r="M57" s="359">
        <v>100</v>
      </c>
      <c r="N57" s="356" t="s">
        <v>77</v>
      </c>
      <c r="O57" s="4" t="s">
        <v>43</v>
      </c>
      <c r="P57" s="105">
        <f t="shared" si="3"/>
        <v>98.002931623931616</v>
      </c>
      <c r="Q57" s="95">
        <v>100</v>
      </c>
      <c r="R57" s="351" t="s">
        <v>79</v>
      </c>
      <c r="S57" s="3" t="s">
        <v>72</v>
      </c>
      <c r="T57" s="114">
        <f t="shared" si="4"/>
        <v>98.006622063358591</v>
      </c>
      <c r="U57" s="109">
        <v>100</v>
      </c>
    </row>
    <row r="58" spans="1:21" ht="15" customHeight="1" x14ac:dyDescent="0.25">
      <c r="A58" s="49">
        <v>53</v>
      </c>
      <c r="B58" s="497" t="s">
        <v>78</v>
      </c>
      <c r="C58" s="497" t="s">
        <v>62</v>
      </c>
      <c r="D58" s="500">
        <v>96.3</v>
      </c>
      <c r="E58" s="267">
        <v>98.561151079136692</v>
      </c>
      <c r="F58" s="488" t="s">
        <v>78</v>
      </c>
      <c r="G58" s="20" t="s">
        <v>55</v>
      </c>
      <c r="H58" s="264">
        <v>96.86</v>
      </c>
      <c r="I58" s="267">
        <v>99.01</v>
      </c>
      <c r="J58" s="351" t="s">
        <v>79</v>
      </c>
      <c r="K58" s="3" t="s">
        <v>71</v>
      </c>
      <c r="L58" s="90">
        <f t="shared" si="5"/>
        <v>98.732145937888347</v>
      </c>
      <c r="M58" s="359">
        <v>100</v>
      </c>
      <c r="N58" s="356" t="s">
        <v>73</v>
      </c>
      <c r="O58" s="3" t="s">
        <v>81</v>
      </c>
      <c r="P58" s="104">
        <f t="shared" si="3"/>
        <v>98.002931623931616</v>
      </c>
      <c r="Q58" s="95">
        <v>100</v>
      </c>
      <c r="R58" s="351" t="s">
        <v>77</v>
      </c>
      <c r="S58" s="4" t="s">
        <v>95</v>
      </c>
      <c r="T58" s="114">
        <f t="shared" si="4"/>
        <v>98.006622063358591</v>
      </c>
      <c r="U58" s="109">
        <v>100</v>
      </c>
    </row>
    <row r="59" spans="1:21" ht="15" customHeight="1" x14ac:dyDescent="0.25">
      <c r="A59" s="49">
        <v>54</v>
      </c>
      <c r="B59" s="497" t="s">
        <v>75</v>
      </c>
      <c r="C59" s="497" t="s">
        <v>24</v>
      </c>
      <c r="D59" s="500">
        <v>96.3</v>
      </c>
      <c r="E59" s="267">
        <v>98.461538461538453</v>
      </c>
      <c r="F59" s="488" t="s">
        <v>73</v>
      </c>
      <c r="G59" s="20" t="s">
        <v>7</v>
      </c>
      <c r="H59" s="264">
        <v>96.86</v>
      </c>
      <c r="I59" s="267">
        <v>98.989000000000004</v>
      </c>
      <c r="J59" s="351" t="s">
        <v>77</v>
      </c>
      <c r="K59" s="4" t="s">
        <v>95</v>
      </c>
      <c r="L59" s="90">
        <f t="shared" si="5"/>
        <v>98.732145937888347</v>
      </c>
      <c r="M59" s="359">
        <v>100</v>
      </c>
      <c r="N59" s="356" t="s">
        <v>75</v>
      </c>
      <c r="O59" s="3" t="s">
        <v>31</v>
      </c>
      <c r="P59" s="105">
        <f t="shared" si="3"/>
        <v>98.002931623931616</v>
      </c>
      <c r="Q59" s="95">
        <v>100</v>
      </c>
      <c r="R59" s="351" t="s">
        <v>73</v>
      </c>
      <c r="S59" s="3" t="s">
        <v>82</v>
      </c>
      <c r="T59" s="114">
        <f t="shared" si="4"/>
        <v>98.006622063358591</v>
      </c>
      <c r="U59" s="109">
        <v>100</v>
      </c>
    </row>
    <row r="60" spans="1:21" ht="15" customHeight="1" x14ac:dyDescent="0.25">
      <c r="A60" s="49">
        <v>55</v>
      </c>
      <c r="B60" s="497" t="s">
        <v>77</v>
      </c>
      <c r="C60" s="497" t="s">
        <v>96</v>
      </c>
      <c r="D60" s="500">
        <v>96.3</v>
      </c>
      <c r="E60" s="267">
        <v>98.333333333333343</v>
      </c>
      <c r="F60" s="488" t="s">
        <v>78</v>
      </c>
      <c r="G60" s="20" t="s">
        <v>63</v>
      </c>
      <c r="H60" s="264">
        <v>96.86</v>
      </c>
      <c r="I60" s="267">
        <v>98.864000000000004</v>
      </c>
      <c r="J60" s="351" t="s">
        <v>75</v>
      </c>
      <c r="K60" s="3" t="s">
        <v>31</v>
      </c>
      <c r="L60" s="90">
        <f t="shared" si="5"/>
        <v>98.732145937888347</v>
      </c>
      <c r="M60" s="360">
        <v>100</v>
      </c>
      <c r="N60" s="356" t="s">
        <v>79</v>
      </c>
      <c r="O60" s="3" t="s">
        <v>71</v>
      </c>
      <c r="P60" s="105">
        <f t="shared" si="3"/>
        <v>98.002931623931616</v>
      </c>
      <c r="Q60" s="95">
        <v>100</v>
      </c>
      <c r="R60" s="351" t="s">
        <v>137</v>
      </c>
      <c r="S60" s="3" t="s">
        <v>39</v>
      </c>
      <c r="T60" s="114">
        <f t="shared" si="4"/>
        <v>98.006622063358591</v>
      </c>
      <c r="U60" s="109">
        <v>100</v>
      </c>
    </row>
    <row r="61" spans="1:21" ht="15" customHeight="1" x14ac:dyDescent="0.25">
      <c r="A61" s="49">
        <v>56</v>
      </c>
      <c r="B61" s="497" t="s">
        <v>76</v>
      </c>
      <c r="C61" s="497" t="s">
        <v>35</v>
      </c>
      <c r="D61" s="500">
        <v>96.3</v>
      </c>
      <c r="E61" s="267">
        <v>98.275862068965523</v>
      </c>
      <c r="F61" s="488" t="s">
        <v>76</v>
      </c>
      <c r="G61" s="20" t="s">
        <v>36</v>
      </c>
      <c r="H61" s="264">
        <v>96.86</v>
      </c>
      <c r="I61" s="267">
        <v>98.765000000000001</v>
      </c>
      <c r="J61" s="351" t="s">
        <v>137</v>
      </c>
      <c r="K61" s="3" t="s">
        <v>106</v>
      </c>
      <c r="L61" s="90">
        <f t="shared" si="5"/>
        <v>98.732145937888347</v>
      </c>
      <c r="M61" s="360">
        <v>100</v>
      </c>
      <c r="N61" s="356" t="s">
        <v>77</v>
      </c>
      <c r="O61" s="4" t="s">
        <v>89</v>
      </c>
      <c r="P61" s="105">
        <f t="shared" si="3"/>
        <v>98.002931623931616</v>
      </c>
      <c r="Q61" s="95">
        <v>100</v>
      </c>
      <c r="R61" s="351" t="s">
        <v>77</v>
      </c>
      <c r="S61" s="4" t="s">
        <v>43</v>
      </c>
      <c r="T61" s="114">
        <f t="shared" si="4"/>
        <v>98.006622063358591</v>
      </c>
      <c r="U61" s="109">
        <v>100</v>
      </c>
    </row>
    <row r="62" spans="1:21" ht="15" customHeight="1" x14ac:dyDescent="0.25">
      <c r="A62" s="49">
        <v>57</v>
      </c>
      <c r="B62" s="497" t="s">
        <v>75</v>
      </c>
      <c r="C62" s="497" t="s">
        <v>28</v>
      </c>
      <c r="D62" s="500">
        <v>96.3</v>
      </c>
      <c r="E62" s="267">
        <v>98.230088495575217</v>
      </c>
      <c r="F62" s="488" t="s">
        <v>74</v>
      </c>
      <c r="G62" s="20" t="s">
        <v>11</v>
      </c>
      <c r="H62" s="264">
        <v>96.86</v>
      </c>
      <c r="I62" s="267">
        <v>98.75</v>
      </c>
      <c r="J62" s="351" t="s">
        <v>77</v>
      </c>
      <c r="K62" s="4" t="s">
        <v>93</v>
      </c>
      <c r="L62" s="90">
        <f t="shared" si="5"/>
        <v>98.732145937888347</v>
      </c>
      <c r="M62" s="359">
        <v>100</v>
      </c>
      <c r="N62" s="356" t="s">
        <v>137</v>
      </c>
      <c r="O62" s="3" t="s">
        <v>157</v>
      </c>
      <c r="P62" s="105">
        <f t="shared" si="3"/>
        <v>98.002931623931616</v>
      </c>
      <c r="Q62" s="95">
        <v>100</v>
      </c>
      <c r="R62" s="351" t="s">
        <v>77</v>
      </c>
      <c r="S62" s="4" t="s">
        <v>91</v>
      </c>
      <c r="T62" s="114">
        <f t="shared" si="4"/>
        <v>98.006622063358591</v>
      </c>
      <c r="U62" s="109">
        <v>100</v>
      </c>
    </row>
    <row r="63" spans="1:21" ht="15" customHeight="1" x14ac:dyDescent="0.25">
      <c r="A63" s="49">
        <v>58</v>
      </c>
      <c r="B63" s="497" t="s">
        <v>78</v>
      </c>
      <c r="C63" s="497" t="s">
        <v>52</v>
      </c>
      <c r="D63" s="500">
        <v>96.3</v>
      </c>
      <c r="E63" s="267">
        <v>98.181818181818173</v>
      </c>
      <c r="F63" s="488" t="s">
        <v>78</v>
      </c>
      <c r="G63" s="20" t="s">
        <v>49</v>
      </c>
      <c r="H63" s="264">
        <v>96.86</v>
      </c>
      <c r="I63" s="267">
        <v>98.725999999999999</v>
      </c>
      <c r="J63" s="351" t="s">
        <v>77</v>
      </c>
      <c r="K63" s="4" t="s">
        <v>90</v>
      </c>
      <c r="L63" s="90">
        <f t="shared" si="5"/>
        <v>98.732145937888347</v>
      </c>
      <c r="M63" s="359">
        <v>100</v>
      </c>
      <c r="N63" s="356" t="s">
        <v>73</v>
      </c>
      <c r="O63" s="3" t="s">
        <v>82</v>
      </c>
      <c r="P63" s="105">
        <f t="shared" si="3"/>
        <v>98.002931623931616</v>
      </c>
      <c r="Q63" s="95">
        <v>100</v>
      </c>
      <c r="R63" s="351" t="s">
        <v>137</v>
      </c>
      <c r="S63" s="3" t="s">
        <v>40</v>
      </c>
      <c r="T63" s="114">
        <f t="shared" si="4"/>
        <v>98.006622063358591</v>
      </c>
      <c r="U63" s="109">
        <v>100</v>
      </c>
    </row>
    <row r="64" spans="1:21" ht="15" customHeight="1" x14ac:dyDescent="0.25">
      <c r="A64" s="49">
        <v>59</v>
      </c>
      <c r="B64" s="497" t="s">
        <v>75</v>
      </c>
      <c r="C64" s="497" t="s">
        <v>27</v>
      </c>
      <c r="D64" s="500">
        <v>96.3</v>
      </c>
      <c r="E64" s="267">
        <v>97.959183673469383</v>
      </c>
      <c r="F64" s="488" t="s">
        <v>74</v>
      </c>
      <c r="G64" s="20" t="s">
        <v>13</v>
      </c>
      <c r="H64" s="264">
        <v>96.86</v>
      </c>
      <c r="I64" s="267">
        <v>98.700999999999993</v>
      </c>
      <c r="J64" s="351" t="s">
        <v>137</v>
      </c>
      <c r="K64" s="3" t="s">
        <v>157</v>
      </c>
      <c r="L64" s="90">
        <f t="shared" si="5"/>
        <v>98.732145937888347</v>
      </c>
      <c r="M64" s="360">
        <v>100</v>
      </c>
      <c r="N64" s="356" t="s">
        <v>137</v>
      </c>
      <c r="O64" s="3" t="s">
        <v>39</v>
      </c>
      <c r="P64" s="105">
        <f t="shared" si="3"/>
        <v>98.002931623931616</v>
      </c>
      <c r="Q64" s="95">
        <v>100</v>
      </c>
      <c r="R64" s="351" t="s">
        <v>77</v>
      </c>
      <c r="S64" s="4" t="s">
        <v>89</v>
      </c>
      <c r="T64" s="114">
        <f t="shared" si="4"/>
        <v>98.006622063358591</v>
      </c>
      <c r="U64" s="109">
        <v>100</v>
      </c>
    </row>
    <row r="65" spans="1:21" ht="15" customHeight="1" thickBot="1" x14ac:dyDescent="0.3">
      <c r="A65" s="124">
        <v>60</v>
      </c>
      <c r="B65" s="498" t="s">
        <v>77</v>
      </c>
      <c r="C65" s="498" t="s">
        <v>91</v>
      </c>
      <c r="D65" s="501">
        <v>96.3</v>
      </c>
      <c r="E65" s="268">
        <v>97.826086956521749</v>
      </c>
      <c r="F65" s="489" t="s">
        <v>75</v>
      </c>
      <c r="G65" s="23" t="s">
        <v>30</v>
      </c>
      <c r="H65" s="265">
        <v>96.86</v>
      </c>
      <c r="I65" s="268">
        <v>98.590999999999994</v>
      </c>
      <c r="J65" s="352" t="s">
        <v>74</v>
      </c>
      <c r="K65" s="12" t="s">
        <v>12</v>
      </c>
      <c r="L65" s="92">
        <f t="shared" si="5"/>
        <v>98.732145937888347</v>
      </c>
      <c r="M65" s="363">
        <v>100</v>
      </c>
      <c r="N65" s="357" t="s">
        <v>78</v>
      </c>
      <c r="O65" s="12" t="s">
        <v>52</v>
      </c>
      <c r="P65" s="107">
        <f t="shared" si="3"/>
        <v>98.002931623931616</v>
      </c>
      <c r="Q65" s="96">
        <v>100</v>
      </c>
      <c r="R65" s="352" t="s">
        <v>74</v>
      </c>
      <c r="S65" s="12" t="s">
        <v>13</v>
      </c>
      <c r="T65" s="117">
        <f t="shared" si="4"/>
        <v>98.006622063358591</v>
      </c>
      <c r="U65" s="111">
        <v>100</v>
      </c>
    </row>
    <row r="66" spans="1:21" ht="15" customHeight="1" x14ac:dyDescent="0.25">
      <c r="A66" s="41">
        <v>61</v>
      </c>
      <c r="B66" s="496" t="s">
        <v>78</v>
      </c>
      <c r="C66" s="496" t="s">
        <v>163</v>
      </c>
      <c r="D66" s="499">
        <v>96.3</v>
      </c>
      <c r="E66" s="266">
        <v>97.787610619469021</v>
      </c>
      <c r="F66" s="487" t="s">
        <v>78</v>
      </c>
      <c r="G66" s="28" t="s">
        <v>58</v>
      </c>
      <c r="H66" s="263">
        <v>96.86</v>
      </c>
      <c r="I66" s="266">
        <v>98.507000000000005</v>
      </c>
      <c r="J66" s="350" t="s">
        <v>137</v>
      </c>
      <c r="K66" s="9" t="s">
        <v>38</v>
      </c>
      <c r="L66" s="91">
        <f t="shared" si="5"/>
        <v>98.732145937888347</v>
      </c>
      <c r="M66" s="362">
        <v>100</v>
      </c>
      <c r="N66" s="355" t="s">
        <v>75</v>
      </c>
      <c r="O66" s="9" t="s">
        <v>24</v>
      </c>
      <c r="P66" s="279">
        <f t="shared" si="3"/>
        <v>98.002931623931616</v>
      </c>
      <c r="Q66" s="94">
        <v>100</v>
      </c>
      <c r="R66" s="350" t="s">
        <v>74</v>
      </c>
      <c r="S66" s="9" t="s">
        <v>12</v>
      </c>
      <c r="T66" s="116">
        <f t="shared" si="4"/>
        <v>98.006622063358591</v>
      </c>
      <c r="U66" s="110">
        <v>100</v>
      </c>
    </row>
    <row r="67" spans="1:21" ht="15" customHeight="1" x14ac:dyDescent="0.25">
      <c r="A67" s="49">
        <v>62</v>
      </c>
      <c r="B67" s="497" t="s">
        <v>74</v>
      </c>
      <c r="C67" s="497" t="s">
        <v>12</v>
      </c>
      <c r="D67" s="500">
        <v>96.3</v>
      </c>
      <c r="E67" s="267">
        <v>97.674418604651152</v>
      </c>
      <c r="F67" s="488" t="s">
        <v>76</v>
      </c>
      <c r="G67" s="20" t="s">
        <v>108</v>
      </c>
      <c r="H67" s="264">
        <v>96.86</v>
      </c>
      <c r="I67" s="267">
        <v>98.341999999999999</v>
      </c>
      <c r="J67" s="351" t="s">
        <v>77</v>
      </c>
      <c r="K67" s="4" t="s">
        <v>89</v>
      </c>
      <c r="L67" s="90">
        <f t="shared" si="5"/>
        <v>98.732145937888347</v>
      </c>
      <c r="M67" s="359">
        <v>100</v>
      </c>
      <c r="N67" s="356" t="s">
        <v>137</v>
      </c>
      <c r="O67" s="3" t="s">
        <v>40</v>
      </c>
      <c r="P67" s="105">
        <f t="shared" si="3"/>
        <v>98.002931623931616</v>
      </c>
      <c r="Q67" s="95">
        <v>100</v>
      </c>
      <c r="R67" s="351" t="s">
        <v>77</v>
      </c>
      <c r="S67" s="4" t="s">
        <v>90</v>
      </c>
      <c r="T67" s="114">
        <f t="shared" si="4"/>
        <v>98.006622063358591</v>
      </c>
      <c r="U67" s="109">
        <v>100</v>
      </c>
    </row>
    <row r="68" spans="1:21" ht="15" customHeight="1" x14ac:dyDescent="0.25">
      <c r="A68" s="49">
        <v>63</v>
      </c>
      <c r="B68" s="497" t="s">
        <v>78</v>
      </c>
      <c r="C68" s="497" t="s">
        <v>48</v>
      </c>
      <c r="D68" s="500">
        <v>96.3</v>
      </c>
      <c r="E68" s="267">
        <v>97.5</v>
      </c>
      <c r="F68" s="488" t="s">
        <v>75</v>
      </c>
      <c r="G68" s="20" t="s">
        <v>156</v>
      </c>
      <c r="H68" s="264">
        <v>96.86</v>
      </c>
      <c r="I68" s="267">
        <v>98.076999999999998</v>
      </c>
      <c r="J68" s="351" t="s">
        <v>73</v>
      </c>
      <c r="K68" s="3" t="s">
        <v>82</v>
      </c>
      <c r="L68" s="90">
        <f t="shared" si="5"/>
        <v>98.732145937888347</v>
      </c>
      <c r="M68" s="359">
        <v>100</v>
      </c>
      <c r="N68" s="356" t="s">
        <v>79</v>
      </c>
      <c r="O68" s="3" t="s">
        <v>69</v>
      </c>
      <c r="P68" s="105">
        <f t="shared" si="3"/>
        <v>98.002931623931616</v>
      </c>
      <c r="Q68" s="95">
        <v>100</v>
      </c>
      <c r="R68" s="351" t="s">
        <v>74</v>
      </c>
      <c r="S68" s="3" t="s">
        <v>14</v>
      </c>
      <c r="T68" s="114">
        <f t="shared" si="4"/>
        <v>98.006622063358591</v>
      </c>
      <c r="U68" s="109">
        <v>100</v>
      </c>
    </row>
    <row r="69" spans="1:21" ht="15" customHeight="1" x14ac:dyDescent="0.25">
      <c r="A69" s="49">
        <v>64</v>
      </c>
      <c r="B69" s="497" t="s">
        <v>78</v>
      </c>
      <c r="C69" s="497" t="s">
        <v>159</v>
      </c>
      <c r="D69" s="500">
        <v>96.3</v>
      </c>
      <c r="E69" s="267">
        <v>97.457627118644069</v>
      </c>
      <c r="F69" s="488" t="s">
        <v>78</v>
      </c>
      <c r="G69" s="20" t="s">
        <v>160</v>
      </c>
      <c r="H69" s="264">
        <v>96.86</v>
      </c>
      <c r="I69" s="267">
        <v>98.01</v>
      </c>
      <c r="J69" s="351" t="s">
        <v>74</v>
      </c>
      <c r="K69" s="3" t="s">
        <v>10</v>
      </c>
      <c r="L69" s="90">
        <f t="shared" si="5"/>
        <v>98.732145937888347</v>
      </c>
      <c r="M69" s="359">
        <v>100</v>
      </c>
      <c r="N69" s="356" t="s">
        <v>79</v>
      </c>
      <c r="O69" s="3" t="s">
        <v>72</v>
      </c>
      <c r="P69" s="105">
        <f t="shared" si="3"/>
        <v>98.002931623931616</v>
      </c>
      <c r="Q69" s="95">
        <v>100</v>
      </c>
      <c r="R69" s="351" t="s">
        <v>137</v>
      </c>
      <c r="S69" s="3" t="s">
        <v>106</v>
      </c>
      <c r="T69" s="114">
        <f t="shared" si="4"/>
        <v>98.006622063358591</v>
      </c>
      <c r="U69" s="109">
        <v>100</v>
      </c>
    </row>
    <row r="70" spans="1:21" ht="15" customHeight="1" x14ac:dyDescent="0.25">
      <c r="A70" s="49">
        <v>65</v>
      </c>
      <c r="B70" s="497" t="s">
        <v>78</v>
      </c>
      <c r="C70" s="497" t="s">
        <v>161</v>
      </c>
      <c r="D70" s="500">
        <v>96.3</v>
      </c>
      <c r="E70" s="267">
        <v>97.41935483870968</v>
      </c>
      <c r="F70" s="488" t="s">
        <v>74</v>
      </c>
      <c r="G70" s="20" t="s">
        <v>17</v>
      </c>
      <c r="H70" s="264">
        <v>96.86</v>
      </c>
      <c r="I70" s="267">
        <v>98</v>
      </c>
      <c r="J70" s="351" t="s">
        <v>78</v>
      </c>
      <c r="K70" s="3" t="s">
        <v>52</v>
      </c>
      <c r="L70" s="90">
        <f t="shared" si="5"/>
        <v>98.732145937888347</v>
      </c>
      <c r="M70" s="359">
        <v>100</v>
      </c>
      <c r="N70" s="356" t="s">
        <v>137</v>
      </c>
      <c r="O70" s="3" t="s">
        <v>106</v>
      </c>
      <c r="P70" s="105">
        <f t="shared" ref="P70:P101" si="6">$Q$126</f>
        <v>98.002931623931616</v>
      </c>
      <c r="Q70" s="95">
        <v>100</v>
      </c>
      <c r="R70" s="351" t="s">
        <v>137</v>
      </c>
      <c r="S70" s="3" t="s">
        <v>38</v>
      </c>
      <c r="T70" s="114">
        <f t="shared" ref="T70:T101" si="7">$U$126</f>
        <v>98.006622063358591</v>
      </c>
      <c r="U70" s="109">
        <v>100</v>
      </c>
    </row>
    <row r="71" spans="1:21" ht="15" customHeight="1" x14ac:dyDescent="0.25">
      <c r="A71" s="49">
        <v>66</v>
      </c>
      <c r="B71" s="497" t="s">
        <v>76</v>
      </c>
      <c r="C71" s="497" t="s">
        <v>36</v>
      </c>
      <c r="D71" s="500">
        <v>96.3</v>
      </c>
      <c r="E71" s="267">
        <v>97.333333333333329</v>
      </c>
      <c r="F71" s="488" t="s">
        <v>77</v>
      </c>
      <c r="G71" s="21" t="s">
        <v>88</v>
      </c>
      <c r="H71" s="264">
        <v>96.86</v>
      </c>
      <c r="I71" s="267">
        <v>97.938000000000002</v>
      </c>
      <c r="J71" s="351" t="s">
        <v>79</v>
      </c>
      <c r="K71" s="3" t="s">
        <v>85</v>
      </c>
      <c r="L71" s="90">
        <f t="shared" ref="L71:L102" si="8">$M$126</f>
        <v>98.732145937888347</v>
      </c>
      <c r="M71" s="359">
        <v>100</v>
      </c>
      <c r="N71" s="356" t="s">
        <v>79</v>
      </c>
      <c r="O71" s="3" t="s">
        <v>85</v>
      </c>
      <c r="P71" s="105">
        <f t="shared" si="6"/>
        <v>98.002931623931616</v>
      </c>
      <c r="Q71" s="97">
        <v>100</v>
      </c>
      <c r="R71" s="351" t="s">
        <v>74</v>
      </c>
      <c r="S71" s="3" t="s">
        <v>15</v>
      </c>
      <c r="T71" s="114">
        <f t="shared" si="7"/>
        <v>98.006622063358591</v>
      </c>
      <c r="U71" s="109">
        <v>100</v>
      </c>
    </row>
    <row r="72" spans="1:21" ht="15" customHeight="1" x14ac:dyDescent="0.25">
      <c r="A72" s="49">
        <v>67</v>
      </c>
      <c r="B72" s="497" t="s">
        <v>75</v>
      </c>
      <c r="C72" s="497" t="s">
        <v>31</v>
      </c>
      <c r="D72" s="500">
        <v>96.3</v>
      </c>
      <c r="E72" s="267">
        <v>97.297297297297291</v>
      </c>
      <c r="F72" s="488" t="s">
        <v>79</v>
      </c>
      <c r="G72" s="20" t="s">
        <v>154</v>
      </c>
      <c r="H72" s="264">
        <v>96.86</v>
      </c>
      <c r="I72" s="267">
        <v>97.917000000000002</v>
      </c>
      <c r="J72" s="351" t="s">
        <v>79</v>
      </c>
      <c r="K72" s="3" t="s">
        <v>72</v>
      </c>
      <c r="L72" s="90">
        <f t="shared" si="8"/>
        <v>98.732145937888347</v>
      </c>
      <c r="M72" s="359">
        <v>100</v>
      </c>
      <c r="N72" s="356" t="s">
        <v>74</v>
      </c>
      <c r="O72" s="3" t="s">
        <v>114</v>
      </c>
      <c r="P72" s="105">
        <f t="shared" si="6"/>
        <v>98.002931623931616</v>
      </c>
      <c r="Q72" s="95">
        <v>100</v>
      </c>
      <c r="R72" s="351" t="s">
        <v>77</v>
      </c>
      <c r="S72" s="4" t="s">
        <v>97</v>
      </c>
      <c r="T72" s="114">
        <f t="shared" si="7"/>
        <v>98.006622063358591</v>
      </c>
      <c r="U72" s="109">
        <v>100</v>
      </c>
    </row>
    <row r="73" spans="1:21" ht="15" customHeight="1" x14ac:dyDescent="0.25">
      <c r="A73" s="49">
        <v>68</v>
      </c>
      <c r="B73" s="497" t="s">
        <v>78</v>
      </c>
      <c r="C73" s="497" t="s">
        <v>67</v>
      </c>
      <c r="D73" s="500">
        <v>96.3</v>
      </c>
      <c r="E73" s="267">
        <v>97.005988023952099</v>
      </c>
      <c r="F73" s="488" t="s">
        <v>76</v>
      </c>
      <c r="G73" s="20" t="s">
        <v>105</v>
      </c>
      <c r="H73" s="264">
        <v>96.86</v>
      </c>
      <c r="I73" s="267">
        <v>97.902000000000001</v>
      </c>
      <c r="J73" s="351" t="s">
        <v>74</v>
      </c>
      <c r="K73" s="3" t="s">
        <v>114</v>
      </c>
      <c r="L73" s="90">
        <f t="shared" si="8"/>
        <v>98.732145937888347</v>
      </c>
      <c r="M73" s="359">
        <v>100</v>
      </c>
      <c r="N73" s="356" t="s">
        <v>77</v>
      </c>
      <c r="O73" s="4" t="s">
        <v>97</v>
      </c>
      <c r="P73" s="105">
        <f t="shared" si="6"/>
        <v>98.002931623931616</v>
      </c>
      <c r="Q73" s="95">
        <v>100</v>
      </c>
      <c r="R73" s="351" t="s">
        <v>78</v>
      </c>
      <c r="S73" s="3" t="s">
        <v>53</v>
      </c>
      <c r="T73" s="114">
        <f t="shared" si="7"/>
        <v>98.006622063358591</v>
      </c>
      <c r="U73" s="109">
        <v>100</v>
      </c>
    </row>
    <row r="74" spans="1:21" ht="15" customHeight="1" x14ac:dyDescent="0.25">
      <c r="A74" s="49">
        <v>69</v>
      </c>
      <c r="B74" s="497" t="s">
        <v>78</v>
      </c>
      <c r="C74" s="497" t="s">
        <v>63</v>
      </c>
      <c r="D74" s="500">
        <v>96.3</v>
      </c>
      <c r="E74" s="267">
        <v>96.969696969696969</v>
      </c>
      <c r="F74" s="488" t="s">
        <v>78</v>
      </c>
      <c r="G74" s="20" t="s">
        <v>64</v>
      </c>
      <c r="H74" s="264">
        <v>96.86</v>
      </c>
      <c r="I74" s="267">
        <v>97.778000000000006</v>
      </c>
      <c r="J74" s="351" t="s">
        <v>75</v>
      </c>
      <c r="K74" s="3" t="s">
        <v>25</v>
      </c>
      <c r="L74" s="90">
        <f t="shared" si="8"/>
        <v>98.732145937888347</v>
      </c>
      <c r="M74" s="360">
        <v>100</v>
      </c>
      <c r="N74" s="356" t="s">
        <v>137</v>
      </c>
      <c r="O74" s="3" t="s">
        <v>158</v>
      </c>
      <c r="P74" s="105">
        <f t="shared" si="6"/>
        <v>98.002931623931616</v>
      </c>
      <c r="Q74" s="95">
        <v>100</v>
      </c>
      <c r="R74" s="351" t="s">
        <v>77</v>
      </c>
      <c r="S74" s="70" t="s">
        <v>139</v>
      </c>
      <c r="T74" s="114">
        <f t="shared" si="7"/>
        <v>98.006622063358591</v>
      </c>
      <c r="U74" s="109">
        <v>100</v>
      </c>
    </row>
    <row r="75" spans="1:21" ht="15" customHeight="1" thickBot="1" x14ac:dyDescent="0.3">
      <c r="A75" s="124">
        <v>70</v>
      </c>
      <c r="B75" s="498" t="s">
        <v>73</v>
      </c>
      <c r="C75" s="498" t="s">
        <v>4</v>
      </c>
      <c r="D75" s="501">
        <v>96.3</v>
      </c>
      <c r="E75" s="268">
        <v>96.938775510204081</v>
      </c>
      <c r="F75" s="489" t="s">
        <v>74</v>
      </c>
      <c r="G75" s="23" t="s">
        <v>114</v>
      </c>
      <c r="H75" s="265">
        <v>96.86</v>
      </c>
      <c r="I75" s="268">
        <v>97.727000000000004</v>
      </c>
      <c r="J75" s="352" t="s">
        <v>74</v>
      </c>
      <c r="K75" s="12" t="s">
        <v>15</v>
      </c>
      <c r="L75" s="92">
        <f t="shared" si="8"/>
        <v>98.732145937888347</v>
      </c>
      <c r="M75" s="363">
        <v>100</v>
      </c>
      <c r="N75" s="357" t="s">
        <v>79</v>
      </c>
      <c r="O75" s="12" t="s">
        <v>154</v>
      </c>
      <c r="P75" s="107">
        <f t="shared" si="6"/>
        <v>98.002931623931616</v>
      </c>
      <c r="Q75" s="96">
        <v>100</v>
      </c>
      <c r="R75" s="352" t="s">
        <v>74</v>
      </c>
      <c r="S75" s="349" t="s">
        <v>138</v>
      </c>
      <c r="T75" s="117">
        <f t="shared" si="7"/>
        <v>98.006622063358591</v>
      </c>
      <c r="U75" s="111">
        <v>100</v>
      </c>
    </row>
    <row r="76" spans="1:21" ht="15" customHeight="1" x14ac:dyDescent="0.25">
      <c r="A76" s="41">
        <v>71</v>
      </c>
      <c r="B76" s="496" t="s">
        <v>74</v>
      </c>
      <c r="C76" s="496" t="s">
        <v>14</v>
      </c>
      <c r="D76" s="499">
        <v>96.3</v>
      </c>
      <c r="E76" s="266">
        <v>96.551724137931046</v>
      </c>
      <c r="F76" s="487" t="s">
        <v>76</v>
      </c>
      <c r="G76" s="28" t="s">
        <v>41</v>
      </c>
      <c r="H76" s="263">
        <v>96.86</v>
      </c>
      <c r="I76" s="266">
        <v>97.5</v>
      </c>
      <c r="J76" s="350" t="s">
        <v>73</v>
      </c>
      <c r="K76" s="9" t="s">
        <v>84</v>
      </c>
      <c r="L76" s="91">
        <f t="shared" si="8"/>
        <v>98.732145937888347</v>
      </c>
      <c r="M76" s="358">
        <v>100</v>
      </c>
      <c r="N76" s="355" t="s">
        <v>137</v>
      </c>
      <c r="O76" s="9" t="s">
        <v>104</v>
      </c>
      <c r="P76" s="106">
        <f t="shared" si="6"/>
        <v>98.002931623931616</v>
      </c>
      <c r="Q76" s="94">
        <v>100</v>
      </c>
      <c r="R76" s="350" t="s">
        <v>137</v>
      </c>
      <c r="S76" s="9" t="s">
        <v>158</v>
      </c>
      <c r="T76" s="116">
        <f t="shared" si="7"/>
        <v>98.006622063358591</v>
      </c>
      <c r="U76" s="110">
        <v>100</v>
      </c>
    </row>
    <row r="77" spans="1:21" ht="15" customHeight="1" x14ac:dyDescent="0.25">
      <c r="A77" s="49">
        <v>72</v>
      </c>
      <c r="B77" s="497" t="s">
        <v>76</v>
      </c>
      <c r="C77" s="497" t="s">
        <v>108</v>
      </c>
      <c r="D77" s="500">
        <v>96.3</v>
      </c>
      <c r="E77" s="267">
        <v>96.396396396396398</v>
      </c>
      <c r="F77" s="488" t="s">
        <v>77</v>
      </c>
      <c r="G77" s="21" t="s">
        <v>100</v>
      </c>
      <c r="H77" s="264">
        <v>96.86</v>
      </c>
      <c r="I77" s="267">
        <v>97.402000000000001</v>
      </c>
      <c r="J77" s="351" t="s">
        <v>79</v>
      </c>
      <c r="K77" s="3" t="s">
        <v>154</v>
      </c>
      <c r="L77" s="90">
        <f t="shared" si="8"/>
        <v>98.732145937888347</v>
      </c>
      <c r="M77" s="359">
        <v>100</v>
      </c>
      <c r="N77" s="356" t="s">
        <v>137</v>
      </c>
      <c r="O77" s="3" t="s">
        <v>107</v>
      </c>
      <c r="P77" s="105">
        <f t="shared" si="6"/>
        <v>98.002931623931616</v>
      </c>
      <c r="Q77" s="95">
        <v>100</v>
      </c>
      <c r="R77" s="351" t="s">
        <v>79</v>
      </c>
      <c r="S77" s="3" t="s">
        <v>154</v>
      </c>
      <c r="T77" s="114">
        <f t="shared" si="7"/>
        <v>98.006622063358591</v>
      </c>
      <c r="U77" s="109">
        <v>100</v>
      </c>
    </row>
    <row r="78" spans="1:21" ht="15" customHeight="1" x14ac:dyDescent="0.25">
      <c r="A78" s="49">
        <v>73</v>
      </c>
      <c r="B78" s="497" t="s">
        <v>77</v>
      </c>
      <c r="C78" s="497" t="s">
        <v>99</v>
      </c>
      <c r="D78" s="500">
        <v>96.3</v>
      </c>
      <c r="E78" s="267">
        <v>96.202531645569621</v>
      </c>
      <c r="F78" s="488" t="s">
        <v>77</v>
      </c>
      <c r="G78" s="21" t="s">
        <v>91</v>
      </c>
      <c r="H78" s="264">
        <v>96.86</v>
      </c>
      <c r="I78" s="267">
        <v>97.248000000000005</v>
      </c>
      <c r="J78" s="351" t="s">
        <v>79</v>
      </c>
      <c r="K78" s="354" t="s">
        <v>152</v>
      </c>
      <c r="L78" s="90">
        <f t="shared" si="8"/>
        <v>98.732145937888347</v>
      </c>
      <c r="M78" s="359">
        <v>100</v>
      </c>
      <c r="N78" s="356" t="s">
        <v>78</v>
      </c>
      <c r="O78" s="3" t="s">
        <v>67</v>
      </c>
      <c r="P78" s="105">
        <f t="shared" si="6"/>
        <v>98.002931623931616</v>
      </c>
      <c r="Q78" s="95">
        <v>99.186999999999998</v>
      </c>
      <c r="R78" s="351" t="s">
        <v>74</v>
      </c>
      <c r="S78" s="3" t="s">
        <v>114</v>
      </c>
      <c r="T78" s="114">
        <f t="shared" si="7"/>
        <v>98.006622063358591</v>
      </c>
      <c r="U78" s="109">
        <v>100</v>
      </c>
    </row>
    <row r="79" spans="1:21" ht="15" customHeight="1" x14ac:dyDescent="0.25">
      <c r="A79" s="49">
        <v>74</v>
      </c>
      <c r="B79" s="497" t="s">
        <v>74</v>
      </c>
      <c r="C79" s="497" t="s">
        <v>17</v>
      </c>
      <c r="D79" s="500">
        <v>96.3</v>
      </c>
      <c r="E79" s="267">
        <v>96.15384615384616</v>
      </c>
      <c r="F79" s="488" t="s">
        <v>76</v>
      </c>
      <c r="G79" s="20" t="s">
        <v>150</v>
      </c>
      <c r="H79" s="264">
        <v>96.86</v>
      </c>
      <c r="I79" s="267">
        <v>97.221999999999994</v>
      </c>
      <c r="J79" s="351" t="s">
        <v>77</v>
      </c>
      <c r="K79" s="4" t="s">
        <v>97</v>
      </c>
      <c r="L79" s="90">
        <f t="shared" si="8"/>
        <v>98.732145937888347</v>
      </c>
      <c r="M79" s="359">
        <v>100</v>
      </c>
      <c r="N79" s="356" t="s">
        <v>78</v>
      </c>
      <c r="O79" s="3" t="s">
        <v>162</v>
      </c>
      <c r="P79" s="105">
        <f t="shared" si="6"/>
        <v>98.002931623931616</v>
      </c>
      <c r="Q79" s="95">
        <v>99.037999999999997</v>
      </c>
      <c r="R79" s="351" t="s">
        <v>137</v>
      </c>
      <c r="S79" s="3" t="s">
        <v>104</v>
      </c>
      <c r="T79" s="114">
        <f t="shared" si="7"/>
        <v>98.006622063358591</v>
      </c>
      <c r="U79" s="109">
        <v>100</v>
      </c>
    </row>
    <row r="80" spans="1:21" ht="15" customHeight="1" x14ac:dyDescent="0.25">
      <c r="A80" s="49">
        <v>75</v>
      </c>
      <c r="B80" s="497" t="s">
        <v>74</v>
      </c>
      <c r="C80" s="497" t="s">
        <v>19</v>
      </c>
      <c r="D80" s="500">
        <v>96.3</v>
      </c>
      <c r="E80" s="267">
        <v>96.05263157894737</v>
      </c>
      <c r="F80" s="488" t="s">
        <v>77</v>
      </c>
      <c r="G80" s="21" t="s">
        <v>135</v>
      </c>
      <c r="H80" s="264">
        <v>96.86</v>
      </c>
      <c r="I80" s="267">
        <v>97.087000000000003</v>
      </c>
      <c r="J80" s="351" t="s">
        <v>137</v>
      </c>
      <c r="K80" s="3" t="s">
        <v>107</v>
      </c>
      <c r="L80" s="90">
        <f t="shared" si="8"/>
        <v>98.732145937888347</v>
      </c>
      <c r="M80" s="360">
        <v>100</v>
      </c>
      <c r="N80" s="356" t="s">
        <v>78</v>
      </c>
      <c r="O80" s="3" t="s">
        <v>57</v>
      </c>
      <c r="P80" s="105">
        <f t="shared" si="6"/>
        <v>98.002931623931616</v>
      </c>
      <c r="Q80" s="98">
        <v>98.75</v>
      </c>
      <c r="R80" s="351" t="s">
        <v>137</v>
      </c>
      <c r="S80" s="3" t="s">
        <v>107</v>
      </c>
      <c r="T80" s="114">
        <f t="shared" si="7"/>
        <v>98.006622063358591</v>
      </c>
      <c r="U80" s="109">
        <v>100</v>
      </c>
    </row>
    <row r="81" spans="1:21" ht="15" customHeight="1" x14ac:dyDescent="0.25">
      <c r="A81" s="49">
        <v>76</v>
      </c>
      <c r="B81" s="497" t="s">
        <v>75</v>
      </c>
      <c r="C81" s="497" t="s">
        <v>109</v>
      </c>
      <c r="D81" s="500">
        <v>96.3</v>
      </c>
      <c r="E81" s="267">
        <v>96</v>
      </c>
      <c r="F81" s="488" t="s">
        <v>78</v>
      </c>
      <c r="G81" s="20" t="s">
        <v>163</v>
      </c>
      <c r="H81" s="264">
        <v>96.86</v>
      </c>
      <c r="I81" s="267">
        <v>97.072999999999993</v>
      </c>
      <c r="J81" s="351" t="s">
        <v>137</v>
      </c>
      <c r="K81" s="3" t="s">
        <v>158</v>
      </c>
      <c r="L81" s="90">
        <f t="shared" si="8"/>
        <v>98.732145937888347</v>
      </c>
      <c r="M81" s="360">
        <v>100</v>
      </c>
      <c r="N81" s="356" t="s">
        <v>78</v>
      </c>
      <c r="O81" s="3" t="s">
        <v>62</v>
      </c>
      <c r="P81" s="105">
        <f t="shared" si="6"/>
        <v>98.002931623931616</v>
      </c>
      <c r="Q81" s="98">
        <v>98.733999999999995</v>
      </c>
      <c r="R81" s="351" t="s">
        <v>137</v>
      </c>
      <c r="S81" s="3" t="s">
        <v>108</v>
      </c>
      <c r="T81" s="114">
        <f t="shared" si="7"/>
        <v>98.006622063358591</v>
      </c>
      <c r="U81" s="109">
        <v>99.435000000000002</v>
      </c>
    </row>
    <row r="82" spans="1:21" ht="15" customHeight="1" x14ac:dyDescent="0.25">
      <c r="A82" s="49">
        <v>77</v>
      </c>
      <c r="B82" s="497" t="s">
        <v>78</v>
      </c>
      <c r="C82" s="497" t="s">
        <v>53</v>
      </c>
      <c r="D82" s="500">
        <v>96.3</v>
      </c>
      <c r="E82" s="267">
        <v>95.833333333333329</v>
      </c>
      <c r="F82" s="488" t="s">
        <v>75</v>
      </c>
      <c r="G82" s="20" t="s">
        <v>26</v>
      </c>
      <c r="H82" s="264">
        <v>96.86</v>
      </c>
      <c r="I82" s="267">
        <v>96.923000000000002</v>
      </c>
      <c r="J82" s="351" t="s">
        <v>78</v>
      </c>
      <c r="K82" s="3" t="s">
        <v>162</v>
      </c>
      <c r="L82" s="90">
        <f t="shared" si="8"/>
        <v>98.732145937888347</v>
      </c>
      <c r="M82" s="359">
        <v>99.579831932773118</v>
      </c>
      <c r="N82" s="356" t="s">
        <v>78</v>
      </c>
      <c r="O82" s="3" t="s">
        <v>51</v>
      </c>
      <c r="P82" s="105">
        <f t="shared" si="6"/>
        <v>98.002931623931616</v>
      </c>
      <c r="Q82" s="98">
        <v>98.649000000000001</v>
      </c>
      <c r="R82" s="351" t="s">
        <v>73</v>
      </c>
      <c r="S82" s="3" t="s">
        <v>4</v>
      </c>
      <c r="T82" s="114">
        <f t="shared" si="7"/>
        <v>98.006622063358591</v>
      </c>
      <c r="U82" s="109">
        <v>99.230999999999995</v>
      </c>
    </row>
    <row r="83" spans="1:21" ht="15" customHeight="1" x14ac:dyDescent="0.25">
      <c r="A83" s="49">
        <v>78</v>
      </c>
      <c r="B83" s="497" t="s">
        <v>73</v>
      </c>
      <c r="C83" s="497" t="s">
        <v>83</v>
      </c>
      <c r="D83" s="500">
        <v>96.3</v>
      </c>
      <c r="E83" s="267">
        <v>95.8041958041958</v>
      </c>
      <c r="F83" s="488" t="s">
        <v>75</v>
      </c>
      <c r="G83" s="20" t="s">
        <v>109</v>
      </c>
      <c r="H83" s="264">
        <v>96.86</v>
      </c>
      <c r="I83" s="267">
        <v>96.841999999999999</v>
      </c>
      <c r="J83" s="351" t="s">
        <v>78</v>
      </c>
      <c r="K83" s="3" t="s">
        <v>163</v>
      </c>
      <c r="L83" s="90">
        <f t="shared" si="8"/>
        <v>98.732145937888347</v>
      </c>
      <c r="M83" s="359">
        <v>99.565217391304344</v>
      </c>
      <c r="N83" s="356" t="s">
        <v>137</v>
      </c>
      <c r="O83" s="3" t="s">
        <v>103</v>
      </c>
      <c r="P83" s="105">
        <f t="shared" si="6"/>
        <v>98.002931623931616</v>
      </c>
      <c r="Q83" s="98">
        <v>98.590999999999994</v>
      </c>
      <c r="R83" s="351" t="s">
        <v>78</v>
      </c>
      <c r="S83" s="3" t="s">
        <v>48</v>
      </c>
      <c r="T83" s="114">
        <f t="shared" si="7"/>
        <v>98.006622063358591</v>
      </c>
      <c r="U83" s="109">
        <v>99.173000000000002</v>
      </c>
    </row>
    <row r="84" spans="1:21" ht="15" customHeight="1" x14ac:dyDescent="0.25">
      <c r="A84" s="49">
        <v>79</v>
      </c>
      <c r="B84" s="497" t="s">
        <v>74</v>
      </c>
      <c r="C84" s="497" t="s">
        <v>113</v>
      </c>
      <c r="D84" s="500">
        <v>96.3</v>
      </c>
      <c r="E84" s="267">
        <v>95.454545454545453</v>
      </c>
      <c r="F84" s="488" t="s">
        <v>76</v>
      </c>
      <c r="G84" s="20" t="s">
        <v>35</v>
      </c>
      <c r="H84" s="264">
        <v>96.86</v>
      </c>
      <c r="I84" s="267">
        <v>96.825000000000003</v>
      </c>
      <c r="J84" s="351" t="s">
        <v>78</v>
      </c>
      <c r="K84" s="3" t="s">
        <v>159</v>
      </c>
      <c r="L84" s="90">
        <f t="shared" si="8"/>
        <v>98.732145937888347</v>
      </c>
      <c r="M84" s="359">
        <v>99.516908212560381</v>
      </c>
      <c r="N84" s="356" t="s">
        <v>77</v>
      </c>
      <c r="O84" s="4" t="s">
        <v>98</v>
      </c>
      <c r="P84" s="105">
        <f t="shared" si="6"/>
        <v>98.002931623931616</v>
      </c>
      <c r="Q84" s="98">
        <v>98.484999999999999</v>
      </c>
      <c r="R84" s="351" t="s">
        <v>78</v>
      </c>
      <c r="S84" s="3" t="s">
        <v>163</v>
      </c>
      <c r="T84" s="114">
        <f t="shared" si="7"/>
        <v>98.006622063358591</v>
      </c>
      <c r="U84" s="109">
        <v>99.16</v>
      </c>
    </row>
    <row r="85" spans="1:21" ht="15" customHeight="1" thickBot="1" x14ac:dyDescent="0.3">
      <c r="A85" s="124">
        <v>80</v>
      </c>
      <c r="B85" s="498" t="s">
        <v>78</v>
      </c>
      <c r="C85" s="498" t="s">
        <v>51</v>
      </c>
      <c r="D85" s="501">
        <v>96.3</v>
      </c>
      <c r="E85" s="268">
        <v>95.333333333333343</v>
      </c>
      <c r="F85" s="489" t="s">
        <v>78</v>
      </c>
      <c r="G85" s="23" t="s">
        <v>161</v>
      </c>
      <c r="H85" s="265">
        <v>96.86</v>
      </c>
      <c r="I85" s="268">
        <v>96.694000000000003</v>
      </c>
      <c r="J85" s="352" t="s">
        <v>78</v>
      </c>
      <c r="K85" s="12" t="s">
        <v>160</v>
      </c>
      <c r="L85" s="92">
        <f t="shared" si="8"/>
        <v>98.732145937888347</v>
      </c>
      <c r="M85" s="361">
        <v>99.163179916318001</v>
      </c>
      <c r="N85" s="357" t="s">
        <v>78</v>
      </c>
      <c r="O85" s="12" t="s">
        <v>160</v>
      </c>
      <c r="P85" s="107">
        <f t="shared" si="6"/>
        <v>98.002931623931616</v>
      </c>
      <c r="Q85" s="101">
        <v>98.387</v>
      </c>
      <c r="R85" s="352" t="s">
        <v>78</v>
      </c>
      <c r="S85" s="12" t="s">
        <v>47</v>
      </c>
      <c r="T85" s="117">
        <f t="shared" si="7"/>
        <v>98.006622063358591</v>
      </c>
      <c r="U85" s="111">
        <v>98.936000000000007</v>
      </c>
    </row>
    <row r="86" spans="1:21" ht="15" customHeight="1" x14ac:dyDescent="0.25">
      <c r="A86" s="41">
        <v>81</v>
      </c>
      <c r="B86" s="496" t="s">
        <v>77</v>
      </c>
      <c r="C86" s="496" t="s">
        <v>89</v>
      </c>
      <c r="D86" s="499">
        <v>96.3</v>
      </c>
      <c r="E86" s="266">
        <v>95.238095238095241</v>
      </c>
      <c r="F86" s="487" t="s">
        <v>78</v>
      </c>
      <c r="G86" s="28" t="s">
        <v>57</v>
      </c>
      <c r="H86" s="263">
        <v>96.86</v>
      </c>
      <c r="I86" s="266">
        <v>96.667000000000002</v>
      </c>
      <c r="J86" s="350" t="s">
        <v>78</v>
      </c>
      <c r="K86" s="9" t="s">
        <v>67</v>
      </c>
      <c r="L86" s="91">
        <f t="shared" si="8"/>
        <v>98.732145937888347</v>
      </c>
      <c r="M86" s="358">
        <v>99.095022624434392</v>
      </c>
      <c r="N86" s="355" t="s">
        <v>137</v>
      </c>
      <c r="O86" s="9" t="s">
        <v>134</v>
      </c>
      <c r="P86" s="106">
        <f t="shared" si="6"/>
        <v>98.002931623931616</v>
      </c>
      <c r="Q86" s="99">
        <v>97.959000000000003</v>
      </c>
      <c r="R86" s="350" t="s">
        <v>78</v>
      </c>
      <c r="S86" s="9" t="s">
        <v>64</v>
      </c>
      <c r="T86" s="116">
        <f t="shared" si="7"/>
        <v>98.006622063358591</v>
      </c>
      <c r="U86" s="110">
        <v>98.837000000000003</v>
      </c>
    </row>
    <row r="87" spans="1:21" ht="15" customHeight="1" x14ac:dyDescent="0.25">
      <c r="A87" s="49">
        <v>82</v>
      </c>
      <c r="B87" s="497" t="s">
        <v>74</v>
      </c>
      <c r="C87" s="497" t="s">
        <v>114</v>
      </c>
      <c r="D87" s="500">
        <v>96.3</v>
      </c>
      <c r="E87" s="267">
        <v>95</v>
      </c>
      <c r="F87" s="488" t="s">
        <v>76</v>
      </c>
      <c r="G87" s="20" t="s">
        <v>37</v>
      </c>
      <c r="H87" s="264">
        <v>96.86</v>
      </c>
      <c r="I87" s="267">
        <v>96.552000000000007</v>
      </c>
      <c r="J87" s="351" t="s">
        <v>75</v>
      </c>
      <c r="K87" s="3" t="s">
        <v>32</v>
      </c>
      <c r="L87" s="90">
        <f t="shared" si="8"/>
        <v>98.732145937888347</v>
      </c>
      <c r="M87" s="360">
        <v>99.099099099099107</v>
      </c>
      <c r="N87" s="356" t="s">
        <v>78</v>
      </c>
      <c r="O87" s="3" t="s">
        <v>63</v>
      </c>
      <c r="P87" s="105">
        <f t="shared" si="6"/>
        <v>98.002931623931616</v>
      </c>
      <c r="Q87" s="98">
        <v>97.825999999999993</v>
      </c>
      <c r="R87" s="351" t="s">
        <v>78</v>
      </c>
      <c r="S87" s="3" t="s">
        <v>56</v>
      </c>
      <c r="T87" s="114">
        <f t="shared" si="7"/>
        <v>98.006622063358591</v>
      </c>
      <c r="U87" s="109">
        <v>98.808999999999997</v>
      </c>
    </row>
    <row r="88" spans="1:21" ht="15" customHeight="1" x14ac:dyDescent="0.25">
      <c r="A88" s="49">
        <v>83</v>
      </c>
      <c r="B88" s="497" t="s">
        <v>76</v>
      </c>
      <c r="C88" s="497" t="s">
        <v>106</v>
      </c>
      <c r="D88" s="500">
        <v>96.3</v>
      </c>
      <c r="E88" s="267">
        <v>94.915254237288138</v>
      </c>
      <c r="F88" s="488" t="s">
        <v>76</v>
      </c>
      <c r="G88" s="20" t="s">
        <v>158</v>
      </c>
      <c r="H88" s="264">
        <v>96.86</v>
      </c>
      <c r="I88" s="267">
        <v>96.552000000000007</v>
      </c>
      <c r="J88" s="351" t="s">
        <v>78</v>
      </c>
      <c r="K88" s="3" t="s">
        <v>49</v>
      </c>
      <c r="L88" s="90">
        <f t="shared" si="8"/>
        <v>98.732145937888347</v>
      </c>
      <c r="M88" s="359">
        <v>99.047619047619051</v>
      </c>
      <c r="N88" s="356" t="s">
        <v>75</v>
      </c>
      <c r="O88" s="3" t="s">
        <v>22</v>
      </c>
      <c r="P88" s="105">
        <f t="shared" si="6"/>
        <v>98.002931623931616</v>
      </c>
      <c r="Q88" s="98">
        <v>97.727000000000004</v>
      </c>
      <c r="R88" s="351" t="s">
        <v>74</v>
      </c>
      <c r="S88" s="3" t="s">
        <v>113</v>
      </c>
      <c r="T88" s="114">
        <f t="shared" si="7"/>
        <v>98.006622063358591</v>
      </c>
      <c r="U88" s="109">
        <v>98.581000000000003</v>
      </c>
    </row>
    <row r="89" spans="1:21" ht="15" customHeight="1" x14ac:dyDescent="0.25">
      <c r="A89" s="49">
        <v>84</v>
      </c>
      <c r="B89" s="497" t="s">
        <v>77</v>
      </c>
      <c r="C89" s="497" t="s">
        <v>88</v>
      </c>
      <c r="D89" s="500">
        <v>96.3</v>
      </c>
      <c r="E89" s="267">
        <v>94.736842105263165</v>
      </c>
      <c r="F89" s="488" t="s">
        <v>74</v>
      </c>
      <c r="G89" s="20" t="s">
        <v>12</v>
      </c>
      <c r="H89" s="264">
        <v>96.86</v>
      </c>
      <c r="I89" s="267">
        <v>96.427999999999997</v>
      </c>
      <c r="J89" s="351" t="s">
        <v>75</v>
      </c>
      <c r="K89" s="3" t="s">
        <v>110</v>
      </c>
      <c r="L89" s="90">
        <f t="shared" si="8"/>
        <v>98.732145937888347</v>
      </c>
      <c r="M89" s="360">
        <v>99.029126213592235</v>
      </c>
      <c r="N89" s="356" t="s">
        <v>75</v>
      </c>
      <c r="O89" s="3" t="s">
        <v>30</v>
      </c>
      <c r="P89" s="105">
        <f t="shared" si="6"/>
        <v>98.002931623931616</v>
      </c>
      <c r="Q89" s="98">
        <v>97.727000000000004</v>
      </c>
      <c r="R89" s="351" t="s">
        <v>78</v>
      </c>
      <c r="S89" s="3" t="s">
        <v>52</v>
      </c>
      <c r="T89" s="114">
        <f t="shared" si="7"/>
        <v>98.006622063358591</v>
      </c>
      <c r="U89" s="109">
        <v>98.528999999999996</v>
      </c>
    </row>
    <row r="90" spans="1:21" ht="15" customHeight="1" x14ac:dyDescent="0.25">
      <c r="A90" s="49">
        <v>85</v>
      </c>
      <c r="B90" s="497" t="s">
        <v>78</v>
      </c>
      <c r="C90" s="497" t="s">
        <v>50</v>
      </c>
      <c r="D90" s="500">
        <v>96.3</v>
      </c>
      <c r="E90" s="267">
        <v>94.444444444444443</v>
      </c>
      <c r="F90" s="488" t="s">
        <v>76</v>
      </c>
      <c r="G90" s="20" t="s">
        <v>34</v>
      </c>
      <c r="H90" s="264">
        <v>96.86</v>
      </c>
      <c r="I90" s="267">
        <v>96.129000000000005</v>
      </c>
      <c r="J90" s="351" t="s">
        <v>137</v>
      </c>
      <c r="K90" s="3" t="s">
        <v>42</v>
      </c>
      <c r="L90" s="90">
        <f t="shared" si="8"/>
        <v>98.732145937888347</v>
      </c>
      <c r="M90" s="360">
        <v>98.888888888888886</v>
      </c>
      <c r="N90" s="356" t="s">
        <v>78</v>
      </c>
      <c r="O90" s="3" t="s">
        <v>46</v>
      </c>
      <c r="P90" s="105">
        <f t="shared" si="6"/>
        <v>98.002931623931616</v>
      </c>
      <c r="Q90" s="98">
        <v>97.674000000000007</v>
      </c>
      <c r="R90" s="351" t="s">
        <v>137</v>
      </c>
      <c r="S90" s="3" t="s">
        <v>37</v>
      </c>
      <c r="T90" s="114">
        <f t="shared" si="7"/>
        <v>98.006622063358591</v>
      </c>
      <c r="U90" s="109">
        <v>98.507000000000005</v>
      </c>
    </row>
    <row r="91" spans="1:21" ht="15" customHeight="1" x14ac:dyDescent="0.25">
      <c r="A91" s="49">
        <v>86</v>
      </c>
      <c r="B91" s="497" t="s">
        <v>79</v>
      </c>
      <c r="C91" s="497" t="s">
        <v>178</v>
      </c>
      <c r="D91" s="500">
        <v>96.3</v>
      </c>
      <c r="E91" s="267">
        <v>94.25</v>
      </c>
      <c r="F91" s="488" t="s">
        <v>77</v>
      </c>
      <c r="G91" s="21" t="s">
        <v>89</v>
      </c>
      <c r="H91" s="264">
        <v>96.86</v>
      </c>
      <c r="I91" s="267">
        <v>96.078000000000003</v>
      </c>
      <c r="J91" s="351" t="s">
        <v>137</v>
      </c>
      <c r="K91" s="3" t="s">
        <v>105</v>
      </c>
      <c r="L91" s="90">
        <f t="shared" si="8"/>
        <v>98.732145937888347</v>
      </c>
      <c r="M91" s="360">
        <v>98.734177215189874</v>
      </c>
      <c r="N91" s="356" t="s">
        <v>78</v>
      </c>
      <c r="O91" s="3" t="s">
        <v>163</v>
      </c>
      <c r="P91" s="105">
        <f t="shared" si="6"/>
        <v>98.002931623931616</v>
      </c>
      <c r="Q91" s="98">
        <v>97.596000000000004</v>
      </c>
      <c r="R91" s="351" t="s">
        <v>79</v>
      </c>
      <c r="S91" s="3" t="s">
        <v>155</v>
      </c>
      <c r="T91" s="114">
        <f t="shared" si="7"/>
        <v>98.006622063358591</v>
      </c>
      <c r="U91" s="109">
        <v>98.213999999999999</v>
      </c>
    </row>
    <row r="92" spans="1:21" ht="15" customHeight="1" x14ac:dyDescent="0.25">
      <c r="A92" s="49">
        <v>87</v>
      </c>
      <c r="B92" s="497" t="s">
        <v>77</v>
      </c>
      <c r="C92" s="497" t="s">
        <v>90</v>
      </c>
      <c r="D92" s="500">
        <v>96.3</v>
      </c>
      <c r="E92" s="267">
        <v>94.186046511627907</v>
      </c>
      <c r="F92" s="488" t="s">
        <v>76</v>
      </c>
      <c r="G92" s="20" t="s">
        <v>107</v>
      </c>
      <c r="H92" s="264">
        <v>96.86</v>
      </c>
      <c r="I92" s="267">
        <v>96</v>
      </c>
      <c r="J92" s="351" t="s">
        <v>77</v>
      </c>
      <c r="K92" s="4" t="s">
        <v>96</v>
      </c>
      <c r="L92" s="90">
        <f t="shared" si="8"/>
        <v>98.732145937888347</v>
      </c>
      <c r="M92" s="359">
        <v>98.63013698630138</v>
      </c>
      <c r="N92" s="356" t="s">
        <v>77</v>
      </c>
      <c r="O92" s="4" t="s">
        <v>90</v>
      </c>
      <c r="P92" s="105">
        <f t="shared" si="6"/>
        <v>98.002931623931616</v>
      </c>
      <c r="Q92" s="98">
        <v>97.5</v>
      </c>
      <c r="R92" s="351" t="s">
        <v>137</v>
      </c>
      <c r="S92" s="3" t="s">
        <v>34</v>
      </c>
      <c r="T92" s="114">
        <f t="shared" si="7"/>
        <v>98.006622063358591</v>
      </c>
      <c r="U92" s="109">
        <v>98.063999999999993</v>
      </c>
    </row>
    <row r="93" spans="1:21" ht="15" customHeight="1" x14ac:dyDescent="0.25">
      <c r="A93" s="49">
        <v>88</v>
      </c>
      <c r="B93" s="497" t="s">
        <v>78</v>
      </c>
      <c r="C93" s="497" t="s">
        <v>45</v>
      </c>
      <c r="D93" s="500">
        <v>96.3</v>
      </c>
      <c r="E93" s="267">
        <v>94.174757281553397</v>
      </c>
      <c r="F93" s="488" t="s">
        <v>78</v>
      </c>
      <c r="G93" s="20" t="s">
        <v>56</v>
      </c>
      <c r="H93" s="264">
        <v>96.86</v>
      </c>
      <c r="I93" s="267">
        <v>95.89</v>
      </c>
      <c r="J93" s="351" t="s">
        <v>78</v>
      </c>
      <c r="K93" s="3" t="s">
        <v>51</v>
      </c>
      <c r="L93" s="90">
        <f t="shared" si="8"/>
        <v>98.732145937888347</v>
      </c>
      <c r="M93" s="359">
        <v>98.6013986013986</v>
      </c>
      <c r="N93" s="356" t="s">
        <v>75</v>
      </c>
      <c r="O93" s="3" t="s">
        <v>112</v>
      </c>
      <c r="P93" s="105">
        <f t="shared" si="6"/>
        <v>98.002931623931616</v>
      </c>
      <c r="Q93" s="98">
        <v>97.436000000000007</v>
      </c>
      <c r="R93" s="351" t="s">
        <v>78</v>
      </c>
      <c r="S93" s="3" t="s">
        <v>58</v>
      </c>
      <c r="T93" s="114">
        <f t="shared" si="7"/>
        <v>98.006622063358591</v>
      </c>
      <c r="U93" s="109">
        <v>98</v>
      </c>
    </row>
    <row r="94" spans="1:21" ht="15" customHeight="1" x14ac:dyDescent="0.25">
      <c r="A94" s="49">
        <v>89</v>
      </c>
      <c r="B94" s="497" t="s">
        <v>77</v>
      </c>
      <c r="C94" s="497" t="s">
        <v>100</v>
      </c>
      <c r="D94" s="500">
        <v>96.3</v>
      </c>
      <c r="E94" s="267">
        <v>94.047619047619051</v>
      </c>
      <c r="F94" s="488" t="s">
        <v>76</v>
      </c>
      <c r="G94" s="20" t="s">
        <v>104</v>
      </c>
      <c r="H94" s="264">
        <v>96.86</v>
      </c>
      <c r="I94" s="267">
        <v>95</v>
      </c>
      <c r="J94" s="351" t="s">
        <v>78</v>
      </c>
      <c r="K94" s="3" t="s">
        <v>50</v>
      </c>
      <c r="L94" s="90">
        <f t="shared" si="8"/>
        <v>98.732145937888347</v>
      </c>
      <c r="M94" s="359">
        <v>98.591549295774655</v>
      </c>
      <c r="N94" s="356" t="s">
        <v>74</v>
      </c>
      <c r="O94" s="3" t="s">
        <v>19</v>
      </c>
      <c r="P94" s="105">
        <f t="shared" si="6"/>
        <v>98.002931623931616</v>
      </c>
      <c r="Q94" s="98">
        <v>97.367999999999995</v>
      </c>
      <c r="R94" s="351" t="s">
        <v>75</v>
      </c>
      <c r="S94" s="3" t="s">
        <v>24</v>
      </c>
      <c r="T94" s="114">
        <f t="shared" si="7"/>
        <v>98.006622063358591</v>
      </c>
      <c r="U94" s="109">
        <v>98</v>
      </c>
    </row>
    <row r="95" spans="1:21" ht="15" customHeight="1" thickBot="1" x14ac:dyDescent="0.3">
      <c r="A95" s="124">
        <v>90</v>
      </c>
      <c r="B95" s="498" t="s">
        <v>74</v>
      </c>
      <c r="C95" s="498" t="s">
        <v>10</v>
      </c>
      <c r="D95" s="501">
        <v>96.3</v>
      </c>
      <c r="E95" s="268">
        <v>94</v>
      </c>
      <c r="F95" s="489" t="s">
        <v>78</v>
      </c>
      <c r="G95" s="23" t="s">
        <v>66</v>
      </c>
      <c r="H95" s="265">
        <v>96.86</v>
      </c>
      <c r="I95" s="268">
        <v>94.564999999999998</v>
      </c>
      <c r="J95" s="352" t="s">
        <v>78</v>
      </c>
      <c r="K95" s="12" t="s">
        <v>61</v>
      </c>
      <c r="L95" s="92">
        <f t="shared" si="8"/>
        <v>98.732145937888347</v>
      </c>
      <c r="M95" s="361">
        <v>98.591549295774655</v>
      </c>
      <c r="N95" s="357" t="s">
        <v>74</v>
      </c>
      <c r="O95" s="12" t="s">
        <v>17</v>
      </c>
      <c r="P95" s="107">
        <f t="shared" si="6"/>
        <v>98.002931623931616</v>
      </c>
      <c r="Q95" s="101">
        <v>97.143000000000001</v>
      </c>
      <c r="R95" s="352" t="s">
        <v>75</v>
      </c>
      <c r="S95" s="12" t="s">
        <v>22</v>
      </c>
      <c r="T95" s="117">
        <f t="shared" si="7"/>
        <v>98.006622063358591</v>
      </c>
      <c r="U95" s="111">
        <v>97.674000000000007</v>
      </c>
    </row>
    <row r="96" spans="1:21" ht="15" customHeight="1" x14ac:dyDescent="0.25">
      <c r="A96" s="41">
        <v>91</v>
      </c>
      <c r="B96" s="496" t="s">
        <v>75</v>
      </c>
      <c r="C96" s="496" t="s">
        <v>110</v>
      </c>
      <c r="D96" s="499">
        <v>96.3</v>
      </c>
      <c r="E96" s="266">
        <v>93.75</v>
      </c>
      <c r="F96" s="487" t="s">
        <v>77</v>
      </c>
      <c r="G96" s="187" t="s">
        <v>96</v>
      </c>
      <c r="H96" s="263">
        <v>96.86</v>
      </c>
      <c r="I96" s="266">
        <v>94.444000000000003</v>
      </c>
      <c r="J96" s="350" t="s">
        <v>74</v>
      </c>
      <c r="K96" s="9" t="s">
        <v>13</v>
      </c>
      <c r="L96" s="91">
        <f t="shared" si="8"/>
        <v>98.732145937888347</v>
      </c>
      <c r="M96" s="362">
        <v>98.484848484848484</v>
      </c>
      <c r="N96" s="355" t="s">
        <v>75</v>
      </c>
      <c r="O96" s="9" t="s">
        <v>23</v>
      </c>
      <c r="P96" s="106">
        <f t="shared" si="6"/>
        <v>98.002931623931616</v>
      </c>
      <c r="Q96" s="99">
        <v>97.143000000000001</v>
      </c>
      <c r="R96" s="350" t="s">
        <v>75</v>
      </c>
      <c r="S96" s="9" t="s">
        <v>109</v>
      </c>
      <c r="T96" s="116">
        <f t="shared" si="7"/>
        <v>98.006622063358591</v>
      </c>
      <c r="U96" s="110">
        <v>97</v>
      </c>
    </row>
    <row r="97" spans="1:21" ht="15" customHeight="1" x14ac:dyDescent="0.25">
      <c r="A97" s="49">
        <v>92</v>
      </c>
      <c r="B97" s="497" t="s">
        <v>78</v>
      </c>
      <c r="C97" s="497" t="s">
        <v>160</v>
      </c>
      <c r="D97" s="500">
        <v>96.3</v>
      </c>
      <c r="E97" s="267">
        <v>93.534482758620697</v>
      </c>
      <c r="F97" s="488" t="s">
        <v>73</v>
      </c>
      <c r="G97" s="20" t="s">
        <v>8</v>
      </c>
      <c r="H97" s="264">
        <v>96.86</v>
      </c>
      <c r="I97" s="267">
        <v>94.046999999999997</v>
      </c>
      <c r="J97" s="351" t="s">
        <v>78</v>
      </c>
      <c r="K97" s="3" t="s">
        <v>62</v>
      </c>
      <c r="L97" s="90">
        <f t="shared" si="8"/>
        <v>98.732145937888347</v>
      </c>
      <c r="M97" s="359">
        <v>98.425196850393689</v>
      </c>
      <c r="N97" s="356" t="s">
        <v>78</v>
      </c>
      <c r="O97" s="3" t="s">
        <v>66</v>
      </c>
      <c r="P97" s="105">
        <f t="shared" si="6"/>
        <v>98.002931623931616</v>
      </c>
      <c r="Q97" s="98">
        <v>96.899000000000001</v>
      </c>
      <c r="R97" s="351" t="s">
        <v>75</v>
      </c>
      <c r="S97" s="3" t="s">
        <v>23</v>
      </c>
      <c r="T97" s="114">
        <f t="shared" si="7"/>
        <v>98.006622063358591</v>
      </c>
      <c r="U97" s="109">
        <v>96.721000000000004</v>
      </c>
    </row>
    <row r="98" spans="1:21" ht="15" customHeight="1" x14ac:dyDescent="0.25">
      <c r="A98" s="49">
        <v>93</v>
      </c>
      <c r="B98" s="497" t="s">
        <v>79</v>
      </c>
      <c r="C98" s="497" t="s">
        <v>72</v>
      </c>
      <c r="D98" s="500">
        <v>96.3</v>
      </c>
      <c r="E98" s="267">
        <v>91.666666666666657</v>
      </c>
      <c r="F98" s="488" t="s">
        <v>73</v>
      </c>
      <c r="G98" s="20" t="s">
        <v>83</v>
      </c>
      <c r="H98" s="264">
        <v>96.86</v>
      </c>
      <c r="I98" s="267">
        <v>93.793000000000006</v>
      </c>
      <c r="J98" s="351" t="s">
        <v>79</v>
      </c>
      <c r="K98" s="3" t="s">
        <v>155</v>
      </c>
      <c r="L98" s="90">
        <f t="shared" si="8"/>
        <v>98.732145937888347</v>
      </c>
      <c r="M98" s="359">
        <v>98.305084745762713</v>
      </c>
      <c r="N98" s="356" t="s">
        <v>78</v>
      </c>
      <c r="O98" s="3" t="s">
        <v>161</v>
      </c>
      <c r="P98" s="105">
        <f t="shared" si="6"/>
        <v>98.002931623931616</v>
      </c>
      <c r="Q98" s="98">
        <v>96.748000000000005</v>
      </c>
      <c r="R98" s="351" t="s">
        <v>78</v>
      </c>
      <c r="S98" s="3" t="s">
        <v>162</v>
      </c>
      <c r="T98" s="114">
        <f t="shared" si="7"/>
        <v>98.006622063358591</v>
      </c>
      <c r="U98" s="109">
        <v>96.354200000000006</v>
      </c>
    </row>
    <row r="99" spans="1:21" ht="15" customHeight="1" x14ac:dyDescent="0.25">
      <c r="A99" s="49">
        <v>94</v>
      </c>
      <c r="B99" s="497" t="s">
        <v>78</v>
      </c>
      <c r="C99" s="497" t="s">
        <v>56</v>
      </c>
      <c r="D99" s="500">
        <v>96.3</v>
      </c>
      <c r="E99" s="267">
        <v>91.111111111111114</v>
      </c>
      <c r="F99" s="488" t="s">
        <v>75</v>
      </c>
      <c r="G99" s="20" t="s">
        <v>110</v>
      </c>
      <c r="H99" s="264">
        <v>96.86</v>
      </c>
      <c r="I99" s="267">
        <v>93.203999999999994</v>
      </c>
      <c r="J99" s="351" t="s">
        <v>78</v>
      </c>
      <c r="K99" s="3" t="s">
        <v>58</v>
      </c>
      <c r="L99" s="90">
        <f t="shared" si="8"/>
        <v>98.732145937888347</v>
      </c>
      <c r="M99" s="359">
        <v>98.275862068965523</v>
      </c>
      <c r="N99" s="356" t="s">
        <v>75</v>
      </c>
      <c r="O99" s="3" t="s">
        <v>111</v>
      </c>
      <c r="P99" s="105">
        <f t="shared" si="6"/>
        <v>98.002931623931616</v>
      </c>
      <c r="Q99" s="98">
        <v>96.116</v>
      </c>
      <c r="R99" s="351" t="s">
        <v>78</v>
      </c>
      <c r="S99" s="3" t="s">
        <v>59</v>
      </c>
      <c r="T99" s="114">
        <f t="shared" si="7"/>
        <v>98.006622063358591</v>
      </c>
      <c r="U99" s="109">
        <v>96.052000000000007</v>
      </c>
    </row>
    <row r="100" spans="1:21" ht="15" customHeight="1" x14ac:dyDescent="0.25">
      <c r="A100" s="49">
        <v>95</v>
      </c>
      <c r="B100" s="497" t="s">
        <v>77</v>
      </c>
      <c r="C100" s="497" t="s">
        <v>98</v>
      </c>
      <c r="D100" s="500">
        <v>96.3</v>
      </c>
      <c r="E100" s="267">
        <v>90.789473684210535</v>
      </c>
      <c r="F100" s="488" t="s">
        <v>75</v>
      </c>
      <c r="G100" s="20" t="s">
        <v>111</v>
      </c>
      <c r="H100" s="264">
        <v>96.86</v>
      </c>
      <c r="I100" s="267">
        <v>91.953999999999994</v>
      </c>
      <c r="J100" s="351" t="s">
        <v>137</v>
      </c>
      <c r="K100" s="3" t="s">
        <v>34</v>
      </c>
      <c r="L100" s="90">
        <f t="shared" si="8"/>
        <v>98.732145937888347</v>
      </c>
      <c r="M100" s="360">
        <v>98.125</v>
      </c>
      <c r="N100" s="356" t="s">
        <v>79</v>
      </c>
      <c r="O100" s="3" t="s">
        <v>155</v>
      </c>
      <c r="P100" s="105">
        <f t="shared" si="6"/>
        <v>98.002931623931616</v>
      </c>
      <c r="Q100" s="98">
        <v>96.093999999999994</v>
      </c>
      <c r="R100" s="351" t="s">
        <v>78</v>
      </c>
      <c r="S100" s="3" t="s">
        <v>49</v>
      </c>
      <c r="T100" s="114">
        <f t="shared" si="7"/>
        <v>98.006622063358591</v>
      </c>
      <c r="U100" s="109">
        <v>95.959000000000003</v>
      </c>
    </row>
    <row r="101" spans="1:21" ht="15" customHeight="1" x14ac:dyDescent="0.25">
      <c r="A101" s="49">
        <v>96</v>
      </c>
      <c r="B101" s="497" t="s">
        <v>75</v>
      </c>
      <c r="C101" s="497" t="s">
        <v>23</v>
      </c>
      <c r="D101" s="500">
        <v>96.3</v>
      </c>
      <c r="E101" s="267">
        <v>90.588235294117638</v>
      </c>
      <c r="F101" s="488" t="s">
        <v>75</v>
      </c>
      <c r="G101" s="20" t="s">
        <v>29</v>
      </c>
      <c r="H101" s="264">
        <v>96.86</v>
      </c>
      <c r="I101" s="267">
        <v>91.665999999999997</v>
      </c>
      <c r="J101" s="351" t="s">
        <v>74</v>
      </c>
      <c r="K101" s="3" t="s">
        <v>17</v>
      </c>
      <c r="L101" s="90">
        <f t="shared" si="8"/>
        <v>98.732145937888347</v>
      </c>
      <c r="M101" s="360">
        <v>98.039215686274503</v>
      </c>
      <c r="N101" s="356" t="s">
        <v>78</v>
      </c>
      <c r="O101" s="3" t="s">
        <v>53</v>
      </c>
      <c r="P101" s="105">
        <f t="shared" si="6"/>
        <v>98.002931623931616</v>
      </c>
      <c r="Q101" s="98">
        <v>95.832999999999998</v>
      </c>
      <c r="R101" s="351" t="s">
        <v>75</v>
      </c>
      <c r="S101" s="3" t="s">
        <v>156</v>
      </c>
      <c r="T101" s="114">
        <f t="shared" si="7"/>
        <v>98.006622063358591</v>
      </c>
      <c r="U101" s="109">
        <v>95.934959349593498</v>
      </c>
    </row>
    <row r="102" spans="1:21" ht="15" customHeight="1" x14ac:dyDescent="0.25">
      <c r="A102" s="49">
        <v>97</v>
      </c>
      <c r="B102" s="497" t="s">
        <v>76</v>
      </c>
      <c r="C102" s="497" t="s">
        <v>38</v>
      </c>
      <c r="D102" s="500">
        <v>96.3</v>
      </c>
      <c r="E102" s="267">
        <v>89.795918367346943</v>
      </c>
      <c r="F102" s="488" t="s">
        <v>75</v>
      </c>
      <c r="G102" s="20" t="s">
        <v>28</v>
      </c>
      <c r="H102" s="264">
        <v>96.86</v>
      </c>
      <c r="I102" s="267">
        <v>91.427999999999997</v>
      </c>
      <c r="J102" s="351" t="s">
        <v>74</v>
      </c>
      <c r="K102" s="3" t="s">
        <v>16</v>
      </c>
      <c r="L102" s="90">
        <f t="shared" si="8"/>
        <v>98.732145937888347</v>
      </c>
      <c r="M102" s="360">
        <v>97.959183673469397</v>
      </c>
      <c r="N102" s="356" t="s">
        <v>74</v>
      </c>
      <c r="O102" s="3" t="s">
        <v>14</v>
      </c>
      <c r="P102" s="105">
        <f t="shared" ref="P102:P122" si="9">$Q$126</f>
        <v>98.002931623931616</v>
      </c>
      <c r="Q102" s="98">
        <v>95.349000000000004</v>
      </c>
      <c r="R102" s="351" t="s">
        <v>78</v>
      </c>
      <c r="S102" s="3" t="s">
        <v>66</v>
      </c>
      <c r="T102" s="114">
        <f t="shared" ref="T102:T121" si="10">$U$126</f>
        <v>98.006622063358591</v>
      </c>
      <c r="U102" s="109">
        <v>95.146000000000001</v>
      </c>
    </row>
    <row r="103" spans="1:21" ht="15" customHeight="1" x14ac:dyDescent="0.25">
      <c r="A103" s="49">
        <v>98</v>
      </c>
      <c r="B103" s="497" t="s">
        <v>78</v>
      </c>
      <c r="C103" s="497" t="s">
        <v>58</v>
      </c>
      <c r="D103" s="500">
        <v>96.3</v>
      </c>
      <c r="E103" s="267">
        <v>89.473684210526315</v>
      </c>
      <c r="F103" s="488" t="s">
        <v>78</v>
      </c>
      <c r="G103" s="20" t="s">
        <v>61</v>
      </c>
      <c r="H103" s="264">
        <v>96.86</v>
      </c>
      <c r="I103" s="267">
        <v>91.358000000000004</v>
      </c>
      <c r="J103" s="351" t="s">
        <v>77</v>
      </c>
      <c r="K103" s="4" t="s">
        <v>91</v>
      </c>
      <c r="L103" s="90">
        <f t="shared" ref="L103:L122" si="11">$M$126</f>
        <v>98.732145937888347</v>
      </c>
      <c r="M103" s="359">
        <v>97.61904761904762</v>
      </c>
      <c r="N103" s="356" t="s">
        <v>75</v>
      </c>
      <c r="O103" s="3" t="s">
        <v>25</v>
      </c>
      <c r="P103" s="105">
        <f t="shared" si="9"/>
        <v>98.002931623931616</v>
      </c>
      <c r="Q103" s="98">
        <v>95.349000000000004</v>
      </c>
      <c r="R103" s="351" t="s">
        <v>78</v>
      </c>
      <c r="S103" s="3" t="s">
        <v>51</v>
      </c>
      <c r="T103" s="114">
        <f t="shared" si="10"/>
        <v>98.006622063358591</v>
      </c>
      <c r="U103" s="109">
        <v>94.366</v>
      </c>
    </row>
    <row r="104" spans="1:21" ht="15" customHeight="1" x14ac:dyDescent="0.25">
      <c r="A104" s="49">
        <v>99</v>
      </c>
      <c r="B104" s="497" t="s">
        <v>75</v>
      </c>
      <c r="C104" s="497" t="s">
        <v>21</v>
      </c>
      <c r="D104" s="500">
        <v>96.3</v>
      </c>
      <c r="E104" s="267">
        <v>89.285714285714278</v>
      </c>
      <c r="F104" s="488" t="s">
        <v>79</v>
      </c>
      <c r="G104" s="20" t="s">
        <v>72</v>
      </c>
      <c r="H104" s="264">
        <v>96.86</v>
      </c>
      <c r="I104" s="267">
        <v>90.909000000000006</v>
      </c>
      <c r="J104" s="351" t="s">
        <v>75</v>
      </c>
      <c r="K104" s="3" t="s">
        <v>29</v>
      </c>
      <c r="L104" s="90">
        <f t="shared" si="11"/>
        <v>98.732145937888347</v>
      </c>
      <c r="M104" s="360">
        <v>97.435897435897431</v>
      </c>
      <c r="N104" s="356" t="s">
        <v>78</v>
      </c>
      <c r="O104" s="3" t="s">
        <v>61</v>
      </c>
      <c r="P104" s="105">
        <f t="shared" si="9"/>
        <v>98.002931623931616</v>
      </c>
      <c r="Q104" s="98">
        <v>95.081999999999994</v>
      </c>
      <c r="R104" s="351" t="s">
        <v>75</v>
      </c>
      <c r="S104" s="3" t="s">
        <v>31</v>
      </c>
      <c r="T104" s="75">
        <f t="shared" si="10"/>
        <v>98.006622063358591</v>
      </c>
      <c r="U104" s="109">
        <v>94.34</v>
      </c>
    </row>
    <row r="105" spans="1:21" ht="15" customHeight="1" thickBot="1" x14ac:dyDescent="0.3">
      <c r="A105" s="124">
        <v>100</v>
      </c>
      <c r="B105" s="498" t="s">
        <v>78</v>
      </c>
      <c r="C105" s="498" t="s">
        <v>66</v>
      </c>
      <c r="D105" s="501">
        <v>96.3</v>
      </c>
      <c r="E105" s="268">
        <v>89.256198347107443</v>
      </c>
      <c r="F105" s="489" t="s">
        <v>75</v>
      </c>
      <c r="G105" s="23" t="s">
        <v>24</v>
      </c>
      <c r="H105" s="265">
        <v>96.86</v>
      </c>
      <c r="I105" s="268">
        <v>89.795000000000002</v>
      </c>
      <c r="J105" s="352" t="s">
        <v>75</v>
      </c>
      <c r="K105" s="12" t="s">
        <v>20</v>
      </c>
      <c r="L105" s="122">
        <f t="shared" si="11"/>
        <v>98.732145937888347</v>
      </c>
      <c r="M105" s="363">
        <v>97.297297297297291</v>
      </c>
      <c r="N105" s="357" t="s">
        <v>137</v>
      </c>
      <c r="O105" s="12" t="s">
        <v>41</v>
      </c>
      <c r="P105" s="107">
        <f t="shared" si="9"/>
        <v>98.002931623931616</v>
      </c>
      <c r="Q105" s="101">
        <v>94.366</v>
      </c>
      <c r="R105" s="352" t="s">
        <v>78</v>
      </c>
      <c r="S105" s="12" t="s">
        <v>63</v>
      </c>
      <c r="T105" s="117">
        <f t="shared" si="10"/>
        <v>98.006622063358591</v>
      </c>
      <c r="U105" s="111">
        <v>94.253</v>
      </c>
    </row>
    <row r="106" spans="1:21" ht="15" customHeight="1" x14ac:dyDescent="0.25">
      <c r="A106" s="41">
        <v>101</v>
      </c>
      <c r="B106" s="496" t="s">
        <v>77</v>
      </c>
      <c r="C106" s="496" t="s">
        <v>94</v>
      </c>
      <c r="D106" s="499">
        <v>96.3</v>
      </c>
      <c r="E106" s="266">
        <v>89.051094890510953</v>
      </c>
      <c r="F106" s="487" t="s">
        <v>77</v>
      </c>
      <c r="G106" s="187" t="s">
        <v>94</v>
      </c>
      <c r="H106" s="263">
        <v>96.86</v>
      </c>
      <c r="I106" s="266">
        <v>86.733999999999995</v>
      </c>
      <c r="J106" s="350" t="s">
        <v>75</v>
      </c>
      <c r="K106" s="9" t="s">
        <v>23</v>
      </c>
      <c r="L106" s="91">
        <f t="shared" si="11"/>
        <v>98.732145937888347</v>
      </c>
      <c r="M106" s="362">
        <v>96.923076923076934</v>
      </c>
      <c r="N106" s="355" t="s">
        <v>78</v>
      </c>
      <c r="O106" s="9" t="s">
        <v>44</v>
      </c>
      <c r="P106" s="106">
        <f t="shared" si="9"/>
        <v>98.002931623931616</v>
      </c>
      <c r="Q106" s="99">
        <v>94.286000000000001</v>
      </c>
      <c r="R106" s="350" t="s">
        <v>74</v>
      </c>
      <c r="S106" s="9" t="s">
        <v>19</v>
      </c>
      <c r="T106" s="279">
        <f t="shared" si="10"/>
        <v>98.006622063358591</v>
      </c>
      <c r="U106" s="110">
        <v>94.203000000000003</v>
      </c>
    </row>
    <row r="107" spans="1:21" ht="15" customHeight="1" x14ac:dyDescent="0.25">
      <c r="A107" s="49">
        <v>102</v>
      </c>
      <c r="B107" s="497" t="s">
        <v>78</v>
      </c>
      <c r="C107" s="497" t="s">
        <v>44</v>
      </c>
      <c r="D107" s="500">
        <v>96.3</v>
      </c>
      <c r="E107" s="267">
        <v>88.235294117647058</v>
      </c>
      <c r="F107" s="488" t="s">
        <v>78</v>
      </c>
      <c r="G107" s="20" t="s">
        <v>60</v>
      </c>
      <c r="H107" s="264">
        <v>96.86</v>
      </c>
      <c r="I107" s="267">
        <v>88.731999999999999</v>
      </c>
      <c r="J107" s="351" t="s">
        <v>75</v>
      </c>
      <c r="K107" s="3" t="s">
        <v>26</v>
      </c>
      <c r="L107" s="90">
        <f t="shared" si="11"/>
        <v>98.732145937888347</v>
      </c>
      <c r="M107" s="360">
        <v>96.590909090909093</v>
      </c>
      <c r="N107" s="356" t="s">
        <v>78</v>
      </c>
      <c r="O107" s="3" t="s">
        <v>45</v>
      </c>
      <c r="P107" s="104">
        <f t="shared" si="9"/>
        <v>98.002931623931616</v>
      </c>
      <c r="Q107" s="98">
        <v>94.186000000000007</v>
      </c>
      <c r="R107" s="351" t="s">
        <v>75</v>
      </c>
      <c r="S107" s="3" t="s">
        <v>30</v>
      </c>
      <c r="T107" s="114">
        <f t="shared" si="10"/>
        <v>98.006622063358591</v>
      </c>
      <c r="U107" s="109">
        <v>93.332999999999998</v>
      </c>
    </row>
    <row r="108" spans="1:21" ht="15" customHeight="1" x14ac:dyDescent="0.25">
      <c r="A108" s="49">
        <v>103</v>
      </c>
      <c r="B108" s="497" t="s">
        <v>78</v>
      </c>
      <c r="C108" s="497" t="s">
        <v>54</v>
      </c>
      <c r="D108" s="500">
        <v>96.3</v>
      </c>
      <c r="E108" s="267">
        <v>87.671232876712338</v>
      </c>
      <c r="F108" s="488" t="s">
        <v>79</v>
      </c>
      <c r="G108" s="20" t="s">
        <v>71</v>
      </c>
      <c r="H108" s="264">
        <v>96.86</v>
      </c>
      <c r="I108" s="267">
        <v>86.275000000000006</v>
      </c>
      <c r="J108" s="351" t="s">
        <v>77</v>
      </c>
      <c r="K108" s="4" t="s">
        <v>98</v>
      </c>
      <c r="L108" s="90">
        <f t="shared" si="11"/>
        <v>98.732145937888347</v>
      </c>
      <c r="M108" s="359">
        <v>96.15384615384616</v>
      </c>
      <c r="N108" s="356" t="s">
        <v>78</v>
      </c>
      <c r="O108" s="3" t="s">
        <v>56</v>
      </c>
      <c r="P108" s="105">
        <f t="shared" si="9"/>
        <v>98.002931623931616</v>
      </c>
      <c r="Q108" s="98">
        <v>93.826999999999998</v>
      </c>
      <c r="R108" s="351" t="s">
        <v>75</v>
      </c>
      <c r="S108" s="3" t="s">
        <v>26</v>
      </c>
      <c r="T108" s="114">
        <f t="shared" si="10"/>
        <v>98.006622063358591</v>
      </c>
      <c r="U108" s="109">
        <v>93.055999999999997</v>
      </c>
    </row>
    <row r="109" spans="1:21" ht="15" customHeight="1" x14ac:dyDescent="0.25">
      <c r="A109" s="49">
        <v>104</v>
      </c>
      <c r="B109" s="497" t="s">
        <v>73</v>
      </c>
      <c r="C109" s="497" t="s">
        <v>8</v>
      </c>
      <c r="D109" s="500">
        <v>96.3</v>
      </c>
      <c r="E109" s="267">
        <v>87.341772151898738</v>
      </c>
      <c r="F109" s="488" t="s">
        <v>74</v>
      </c>
      <c r="G109" s="20" t="s">
        <v>19</v>
      </c>
      <c r="H109" s="264">
        <v>96.86</v>
      </c>
      <c r="I109" s="267">
        <v>86.274000000000001</v>
      </c>
      <c r="J109" s="351" t="s">
        <v>137</v>
      </c>
      <c r="K109" s="3" t="s">
        <v>108</v>
      </c>
      <c r="L109" s="90">
        <f t="shared" si="11"/>
        <v>98.732145937888347</v>
      </c>
      <c r="M109" s="360">
        <v>96</v>
      </c>
      <c r="N109" s="356" t="s">
        <v>74</v>
      </c>
      <c r="O109" s="3" t="s">
        <v>12</v>
      </c>
      <c r="P109" s="105">
        <f t="shared" si="9"/>
        <v>98.002931623931616</v>
      </c>
      <c r="Q109" s="98">
        <v>93.617000000000004</v>
      </c>
      <c r="R109" s="351" t="s">
        <v>78</v>
      </c>
      <c r="S109" s="3" t="s">
        <v>54</v>
      </c>
      <c r="T109" s="114">
        <f t="shared" si="10"/>
        <v>98.006622063358591</v>
      </c>
      <c r="U109" s="109">
        <v>93.022999999999996</v>
      </c>
    </row>
    <row r="110" spans="1:21" ht="15" customHeight="1" x14ac:dyDescent="0.25">
      <c r="A110" s="49">
        <v>105</v>
      </c>
      <c r="B110" s="497" t="s">
        <v>78</v>
      </c>
      <c r="C110" s="497" t="s">
        <v>61</v>
      </c>
      <c r="D110" s="500">
        <v>96.3</v>
      </c>
      <c r="E110" s="267">
        <v>86.567164179104481</v>
      </c>
      <c r="F110" s="488" t="s">
        <v>75</v>
      </c>
      <c r="G110" s="20" t="s">
        <v>20</v>
      </c>
      <c r="H110" s="264">
        <v>96.86</v>
      </c>
      <c r="I110" s="267">
        <v>86.274000000000001</v>
      </c>
      <c r="J110" s="351" t="s">
        <v>78</v>
      </c>
      <c r="K110" s="3" t="s">
        <v>66</v>
      </c>
      <c r="L110" s="90">
        <f t="shared" si="11"/>
        <v>98.732145937888347</v>
      </c>
      <c r="M110" s="359">
        <v>95.876288659793815</v>
      </c>
      <c r="N110" s="356" t="s">
        <v>78</v>
      </c>
      <c r="O110" s="3" t="s">
        <v>54</v>
      </c>
      <c r="P110" s="105">
        <f t="shared" si="9"/>
        <v>98.002931623931616</v>
      </c>
      <c r="Q110" s="98">
        <v>93.617000000000004</v>
      </c>
      <c r="R110" s="351" t="s">
        <v>78</v>
      </c>
      <c r="S110" s="3" t="s">
        <v>45</v>
      </c>
      <c r="T110" s="114">
        <f t="shared" si="10"/>
        <v>98.006622063358591</v>
      </c>
      <c r="U110" s="109">
        <v>92.929000000000002</v>
      </c>
    </row>
    <row r="111" spans="1:21" ht="15" customHeight="1" x14ac:dyDescent="0.25">
      <c r="A111" s="49">
        <v>106</v>
      </c>
      <c r="B111" s="497" t="s">
        <v>74</v>
      </c>
      <c r="C111" s="497" t="s">
        <v>13</v>
      </c>
      <c r="D111" s="500">
        <v>96.3</v>
      </c>
      <c r="E111" s="267">
        <v>86.538461538461547</v>
      </c>
      <c r="F111" s="488" t="s">
        <v>78</v>
      </c>
      <c r="G111" s="20" t="s">
        <v>44</v>
      </c>
      <c r="H111" s="264">
        <v>96.86</v>
      </c>
      <c r="I111" s="267">
        <v>84.21</v>
      </c>
      <c r="J111" s="351" t="s">
        <v>75</v>
      </c>
      <c r="K111" s="3" t="s">
        <v>22</v>
      </c>
      <c r="L111" s="90">
        <f t="shared" si="11"/>
        <v>98.732145937888347</v>
      </c>
      <c r="M111" s="360">
        <v>95.833333333333329</v>
      </c>
      <c r="N111" s="356" t="s">
        <v>137</v>
      </c>
      <c r="O111" s="3" t="s">
        <v>37</v>
      </c>
      <c r="P111" s="105">
        <f t="shared" si="9"/>
        <v>98.002931623931616</v>
      </c>
      <c r="Q111" s="98">
        <v>93.477999999999994</v>
      </c>
      <c r="R111" s="351" t="s">
        <v>75</v>
      </c>
      <c r="S111" s="3" t="s">
        <v>25</v>
      </c>
      <c r="T111" s="114">
        <f t="shared" si="10"/>
        <v>98.006622063358591</v>
      </c>
      <c r="U111" s="109">
        <v>92.856999999999999</v>
      </c>
    </row>
    <row r="112" spans="1:21" ht="15" customHeight="1" x14ac:dyDescent="0.25">
      <c r="A112" s="49">
        <v>107</v>
      </c>
      <c r="B112" s="497" t="s">
        <v>78</v>
      </c>
      <c r="C112" s="497" t="s">
        <v>55</v>
      </c>
      <c r="D112" s="500">
        <v>96.3</v>
      </c>
      <c r="E112" s="267">
        <v>86.31578947368422</v>
      </c>
      <c r="F112" s="488" t="s">
        <v>78</v>
      </c>
      <c r="G112" s="20" t="s">
        <v>46</v>
      </c>
      <c r="H112" s="264">
        <v>96.86</v>
      </c>
      <c r="I112" s="267">
        <v>83.332999999999998</v>
      </c>
      <c r="J112" s="351" t="s">
        <v>78</v>
      </c>
      <c r="K112" s="3" t="s">
        <v>60</v>
      </c>
      <c r="L112" s="90">
        <f t="shared" si="11"/>
        <v>98.732145937888347</v>
      </c>
      <c r="M112" s="359">
        <v>95.555555555555557</v>
      </c>
      <c r="N112" s="356" t="s">
        <v>78</v>
      </c>
      <c r="O112" s="3" t="s">
        <v>60</v>
      </c>
      <c r="P112" s="105">
        <f t="shared" si="9"/>
        <v>98.002931623931616</v>
      </c>
      <c r="Q112" s="98">
        <v>92.856999999999999</v>
      </c>
      <c r="R112" s="351" t="s">
        <v>78</v>
      </c>
      <c r="S112" s="3" t="s">
        <v>160</v>
      </c>
      <c r="T112" s="114">
        <f t="shared" si="10"/>
        <v>98.006622063358591</v>
      </c>
      <c r="U112" s="109">
        <v>91.747</v>
      </c>
    </row>
    <row r="113" spans="1:21" ht="15" customHeight="1" x14ac:dyDescent="0.25">
      <c r="A113" s="49">
        <v>108</v>
      </c>
      <c r="B113" s="497" t="s">
        <v>75</v>
      </c>
      <c r="C113" s="497" t="s">
        <v>26</v>
      </c>
      <c r="D113" s="500">
        <v>96.3</v>
      </c>
      <c r="E113" s="267">
        <v>84.705882352941174</v>
      </c>
      <c r="F113" s="488" t="s">
        <v>77</v>
      </c>
      <c r="G113" s="21" t="s">
        <v>98</v>
      </c>
      <c r="H113" s="264">
        <v>96.86</v>
      </c>
      <c r="I113" s="267">
        <v>82.927000000000007</v>
      </c>
      <c r="J113" s="351" t="s">
        <v>137</v>
      </c>
      <c r="K113" s="3" t="s">
        <v>35</v>
      </c>
      <c r="L113" s="90">
        <f t="shared" si="11"/>
        <v>98.732145937888347</v>
      </c>
      <c r="M113" s="360">
        <v>95.3125</v>
      </c>
      <c r="N113" s="356" t="s">
        <v>74</v>
      </c>
      <c r="O113" s="3" t="s">
        <v>15</v>
      </c>
      <c r="P113" s="105">
        <f t="shared" si="9"/>
        <v>98.002931623931616</v>
      </c>
      <c r="Q113" s="98">
        <v>92.856999999999999</v>
      </c>
      <c r="R113" s="351" t="s">
        <v>75</v>
      </c>
      <c r="S113" s="3" t="s">
        <v>21</v>
      </c>
      <c r="T113" s="114">
        <f t="shared" si="10"/>
        <v>98.006622063358591</v>
      </c>
      <c r="U113" s="109">
        <v>92.753</v>
      </c>
    </row>
    <row r="114" spans="1:21" ht="15" customHeight="1" x14ac:dyDescent="0.25">
      <c r="A114" s="49">
        <v>109</v>
      </c>
      <c r="B114" s="497" t="s">
        <v>76</v>
      </c>
      <c r="C114" s="497" t="s">
        <v>40</v>
      </c>
      <c r="D114" s="500">
        <v>96.3</v>
      </c>
      <c r="E114" s="267">
        <v>80.645161290322577</v>
      </c>
      <c r="F114" s="488" t="s">
        <v>75</v>
      </c>
      <c r="G114" s="20" t="s">
        <v>23</v>
      </c>
      <c r="H114" s="264">
        <v>96.86</v>
      </c>
      <c r="I114" s="267">
        <v>82.257999999999996</v>
      </c>
      <c r="J114" s="351" t="s">
        <v>75</v>
      </c>
      <c r="K114" s="3" t="s">
        <v>156</v>
      </c>
      <c r="L114" s="90">
        <f t="shared" si="11"/>
        <v>98.732145937888347</v>
      </c>
      <c r="M114" s="360">
        <v>94.736842105263165</v>
      </c>
      <c r="N114" s="356" t="s">
        <v>79</v>
      </c>
      <c r="O114" s="354" t="s">
        <v>152</v>
      </c>
      <c r="P114" s="104">
        <f t="shared" si="9"/>
        <v>98.002931623931616</v>
      </c>
      <c r="Q114" s="98">
        <v>92.591999999999999</v>
      </c>
      <c r="R114" s="351" t="s">
        <v>78</v>
      </c>
      <c r="S114" s="3" t="s">
        <v>46</v>
      </c>
      <c r="T114" s="114">
        <f t="shared" si="10"/>
        <v>98.006622063358591</v>
      </c>
      <c r="U114" s="109">
        <v>90.625</v>
      </c>
    </row>
    <row r="115" spans="1:21" ht="15" customHeight="1" thickBot="1" x14ac:dyDescent="0.3">
      <c r="A115" s="124">
        <v>110</v>
      </c>
      <c r="B115" s="498" t="s">
        <v>79</v>
      </c>
      <c r="C115" s="498" t="s">
        <v>71</v>
      </c>
      <c r="D115" s="501">
        <v>96.3</v>
      </c>
      <c r="E115" s="268">
        <v>78.260869565217391</v>
      </c>
      <c r="F115" s="489" t="s">
        <v>78</v>
      </c>
      <c r="G115" s="23" t="s">
        <v>50</v>
      </c>
      <c r="H115" s="265">
        <v>96.86</v>
      </c>
      <c r="I115" s="268">
        <v>81.690100000000001</v>
      </c>
      <c r="J115" s="352" t="s">
        <v>78</v>
      </c>
      <c r="K115" s="12" t="s">
        <v>56</v>
      </c>
      <c r="L115" s="92">
        <f t="shared" si="11"/>
        <v>98.732145937888347</v>
      </c>
      <c r="M115" s="361">
        <v>94.73684210526315</v>
      </c>
      <c r="N115" s="357" t="s">
        <v>78</v>
      </c>
      <c r="O115" s="12" t="s">
        <v>49</v>
      </c>
      <c r="P115" s="283">
        <f t="shared" si="9"/>
        <v>98.002931623931616</v>
      </c>
      <c r="Q115" s="101">
        <v>92.253</v>
      </c>
      <c r="R115" s="352" t="s">
        <v>78</v>
      </c>
      <c r="S115" s="12" t="s">
        <v>44</v>
      </c>
      <c r="T115" s="117">
        <f t="shared" si="10"/>
        <v>98.006622063358591</v>
      </c>
      <c r="U115" s="111">
        <v>90.278000000000006</v>
      </c>
    </row>
    <row r="116" spans="1:21" ht="15" customHeight="1" x14ac:dyDescent="0.25">
      <c r="A116" s="41">
        <v>111</v>
      </c>
      <c r="B116" s="496" t="s">
        <v>78</v>
      </c>
      <c r="C116" s="496" t="s">
        <v>46</v>
      </c>
      <c r="D116" s="499">
        <v>96.3</v>
      </c>
      <c r="E116" s="266">
        <v>77.027027027027032</v>
      </c>
      <c r="F116" s="487" t="s">
        <v>78</v>
      </c>
      <c r="G116" s="28" t="s">
        <v>53</v>
      </c>
      <c r="H116" s="263">
        <v>96.86</v>
      </c>
      <c r="I116" s="266">
        <v>69.230999999999995</v>
      </c>
      <c r="J116" s="350" t="s">
        <v>75</v>
      </c>
      <c r="K116" s="9" t="s">
        <v>28</v>
      </c>
      <c r="L116" s="123">
        <f t="shared" si="11"/>
        <v>98.732145937888347</v>
      </c>
      <c r="M116" s="362">
        <v>93.589743589743591</v>
      </c>
      <c r="N116" s="355" t="s">
        <v>73</v>
      </c>
      <c r="O116" s="9" t="s">
        <v>83</v>
      </c>
      <c r="P116" s="106">
        <f t="shared" si="9"/>
        <v>98.002931623931616</v>
      </c>
      <c r="Q116" s="99">
        <v>92.248000000000005</v>
      </c>
      <c r="R116" s="350" t="s">
        <v>75</v>
      </c>
      <c r="S116" s="9" t="s">
        <v>29</v>
      </c>
      <c r="T116" s="116">
        <f t="shared" si="10"/>
        <v>98.006622063358591</v>
      </c>
      <c r="U116" s="110">
        <v>89.286000000000001</v>
      </c>
    </row>
    <row r="117" spans="1:21" ht="15" customHeight="1" x14ac:dyDescent="0.25">
      <c r="A117" s="49">
        <v>112</v>
      </c>
      <c r="B117" s="497" t="s">
        <v>76</v>
      </c>
      <c r="C117" s="497" t="s">
        <v>104</v>
      </c>
      <c r="D117" s="500">
        <v>96.3</v>
      </c>
      <c r="E117" s="267">
        <v>71.428571428571431</v>
      </c>
      <c r="F117" s="488" t="s">
        <v>78</v>
      </c>
      <c r="G117" s="20" t="s">
        <v>54</v>
      </c>
      <c r="H117" s="264">
        <v>96.86</v>
      </c>
      <c r="I117" s="267">
        <v>67.272999999999996</v>
      </c>
      <c r="J117" s="351" t="s">
        <v>137</v>
      </c>
      <c r="K117" s="3" t="s">
        <v>103</v>
      </c>
      <c r="L117" s="90">
        <f t="shared" si="11"/>
        <v>98.732145937888347</v>
      </c>
      <c r="M117" s="360">
        <v>92.537313432835816</v>
      </c>
      <c r="N117" s="356" t="s">
        <v>75</v>
      </c>
      <c r="O117" s="3" t="s">
        <v>29</v>
      </c>
      <c r="P117" s="105">
        <f t="shared" si="9"/>
        <v>98.002931623931616</v>
      </c>
      <c r="Q117" s="98">
        <v>92.105000000000004</v>
      </c>
      <c r="R117" s="351" t="s">
        <v>75</v>
      </c>
      <c r="S117" s="3" t="s">
        <v>28</v>
      </c>
      <c r="T117" s="118">
        <f t="shared" si="10"/>
        <v>98.006622063358591</v>
      </c>
      <c r="U117" s="112">
        <v>89.090999999999994</v>
      </c>
    </row>
    <row r="118" spans="1:21" ht="15" customHeight="1" x14ac:dyDescent="0.25">
      <c r="A118" s="49">
        <v>113</v>
      </c>
      <c r="B118" s="497" t="s">
        <v>75</v>
      </c>
      <c r="C118" s="497" t="s">
        <v>29</v>
      </c>
      <c r="D118" s="500">
        <v>96.3</v>
      </c>
      <c r="E118" s="267">
        <v>66.666666666666657</v>
      </c>
      <c r="F118" s="488" t="s">
        <v>76</v>
      </c>
      <c r="G118" s="20" t="s">
        <v>38</v>
      </c>
      <c r="H118" s="264">
        <v>96.86</v>
      </c>
      <c r="I118" s="267">
        <v>62.744999999999997</v>
      </c>
      <c r="J118" s="351" t="s">
        <v>78</v>
      </c>
      <c r="K118" s="3" t="s">
        <v>54</v>
      </c>
      <c r="L118" s="93">
        <f t="shared" si="11"/>
        <v>98.732145937888347</v>
      </c>
      <c r="M118" s="359">
        <v>92.452830188679258</v>
      </c>
      <c r="N118" s="356" t="s">
        <v>77</v>
      </c>
      <c r="O118" s="4" t="s">
        <v>96</v>
      </c>
      <c r="P118" s="105">
        <f t="shared" si="9"/>
        <v>98.002931623931616</v>
      </c>
      <c r="Q118" s="120">
        <v>91.304000000000002</v>
      </c>
      <c r="R118" s="351" t="s">
        <v>78</v>
      </c>
      <c r="S118" s="3" t="s">
        <v>60</v>
      </c>
      <c r="T118" s="118">
        <f t="shared" si="10"/>
        <v>98.006622063358591</v>
      </c>
      <c r="U118" s="112">
        <v>87.143000000000001</v>
      </c>
    </row>
    <row r="119" spans="1:21" ht="15" customHeight="1" x14ac:dyDescent="0.25">
      <c r="A119" s="49">
        <v>114</v>
      </c>
      <c r="B119" s="497" t="s">
        <v>75</v>
      </c>
      <c r="C119" s="497" t="s">
        <v>20</v>
      </c>
      <c r="D119" s="500">
        <v>96.3</v>
      </c>
      <c r="E119" s="267">
        <v>51.92307692307692</v>
      </c>
      <c r="F119" s="490" t="s">
        <v>79</v>
      </c>
      <c r="G119" s="260" t="s">
        <v>152</v>
      </c>
      <c r="H119" s="264">
        <v>96.86</v>
      </c>
      <c r="I119" s="267">
        <v>51.350999999999999</v>
      </c>
      <c r="J119" s="351" t="s">
        <v>137</v>
      </c>
      <c r="K119" s="3" t="s">
        <v>104</v>
      </c>
      <c r="L119" s="93">
        <f t="shared" si="11"/>
        <v>98.732145937888347</v>
      </c>
      <c r="M119" s="360">
        <v>90.909090909090907</v>
      </c>
      <c r="N119" s="356" t="s">
        <v>137</v>
      </c>
      <c r="O119" s="3" t="s">
        <v>38</v>
      </c>
      <c r="P119" s="105">
        <f t="shared" si="9"/>
        <v>98.002931623931616</v>
      </c>
      <c r="Q119" s="120">
        <v>90.909000000000006</v>
      </c>
      <c r="R119" s="351" t="s">
        <v>75</v>
      </c>
      <c r="S119" s="3" t="s">
        <v>20</v>
      </c>
      <c r="T119" s="118">
        <f t="shared" si="10"/>
        <v>98.006622063358591</v>
      </c>
      <c r="U119" s="112">
        <v>86.667000000000002</v>
      </c>
    </row>
    <row r="120" spans="1:21" ht="15" customHeight="1" x14ac:dyDescent="0.25">
      <c r="A120" s="49">
        <v>115</v>
      </c>
      <c r="B120" s="497" t="s">
        <v>74</v>
      </c>
      <c r="C120" s="497" t="s">
        <v>138</v>
      </c>
      <c r="D120" s="500">
        <v>96.3</v>
      </c>
      <c r="E120" s="145"/>
      <c r="F120" s="351" t="s">
        <v>74</v>
      </c>
      <c r="G120" s="140" t="s">
        <v>138</v>
      </c>
      <c r="H120" s="264">
        <v>96.86</v>
      </c>
      <c r="I120" s="145"/>
      <c r="J120" s="351" t="s">
        <v>78</v>
      </c>
      <c r="K120" s="3" t="s">
        <v>46</v>
      </c>
      <c r="L120" s="90">
        <f t="shared" si="11"/>
        <v>98.732145937888347</v>
      </c>
      <c r="M120" s="359">
        <v>89.583333333333343</v>
      </c>
      <c r="N120" s="356" t="s">
        <v>78</v>
      </c>
      <c r="O120" s="3" t="s">
        <v>50</v>
      </c>
      <c r="P120" s="105">
        <f t="shared" si="9"/>
        <v>98.002931623931616</v>
      </c>
      <c r="Q120" s="100">
        <v>85</v>
      </c>
      <c r="R120" s="351" t="s">
        <v>75</v>
      </c>
      <c r="S120" s="3" t="s">
        <v>112</v>
      </c>
      <c r="T120" s="114">
        <f t="shared" si="10"/>
        <v>98.006622063358591</v>
      </c>
      <c r="U120" s="109">
        <v>84.721999999999994</v>
      </c>
    </row>
    <row r="121" spans="1:21" ht="15" customHeight="1" x14ac:dyDescent="0.25">
      <c r="A121" s="49">
        <v>116</v>
      </c>
      <c r="B121" s="497" t="s">
        <v>74</v>
      </c>
      <c r="C121" s="497" t="s">
        <v>15</v>
      </c>
      <c r="D121" s="500">
        <v>96.3</v>
      </c>
      <c r="E121" s="145"/>
      <c r="F121" s="351" t="s">
        <v>74</v>
      </c>
      <c r="G121" s="20" t="s">
        <v>15</v>
      </c>
      <c r="H121" s="264">
        <v>96.86</v>
      </c>
      <c r="I121" s="145"/>
      <c r="J121" s="351" t="s">
        <v>78</v>
      </c>
      <c r="K121" s="3" t="s">
        <v>53</v>
      </c>
      <c r="L121" s="90">
        <f t="shared" si="11"/>
        <v>98.732145937888347</v>
      </c>
      <c r="M121" s="359">
        <v>88</v>
      </c>
      <c r="N121" s="356" t="s">
        <v>75</v>
      </c>
      <c r="O121" s="3" t="s">
        <v>28</v>
      </c>
      <c r="P121" s="119">
        <f t="shared" si="9"/>
        <v>98.002931623931616</v>
      </c>
      <c r="Q121" s="100">
        <v>82.257999999999996</v>
      </c>
      <c r="R121" s="351" t="s">
        <v>78</v>
      </c>
      <c r="S121" s="3" t="s">
        <v>65</v>
      </c>
      <c r="T121" s="114">
        <f t="shared" si="10"/>
        <v>98.006622063358591</v>
      </c>
      <c r="U121" s="109">
        <v>71.778999999999996</v>
      </c>
    </row>
    <row r="122" spans="1:21" ht="15" customHeight="1" x14ac:dyDescent="0.25">
      <c r="A122" s="269">
        <v>117</v>
      </c>
      <c r="B122" s="504" t="s">
        <v>77</v>
      </c>
      <c r="C122" s="497" t="s">
        <v>139</v>
      </c>
      <c r="D122" s="500">
        <v>96.3</v>
      </c>
      <c r="E122" s="145"/>
      <c r="F122" s="351" t="s">
        <v>75</v>
      </c>
      <c r="G122" s="20" t="s">
        <v>22</v>
      </c>
      <c r="H122" s="264">
        <v>96.86</v>
      </c>
      <c r="I122" s="145"/>
      <c r="J122" s="351" t="s">
        <v>75</v>
      </c>
      <c r="K122" s="3" t="s">
        <v>30</v>
      </c>
      <c r="L122" s="90">
        <f t="shared" si="11"/>
        <v>98.732145937888347</v>
      </c>
      <c r="M122" s="360">
        <v>80.769230769230774</v>
      </c>
      <c r="N122" s="356" t="s">
        <v>75</v>
      </c>
      <c r="O122" s="3" t="s">
        <v>20</v>
      </c>
      <c r="P122" s="119">
        <f t="shared" si="9"/>
        <v>98.002931623931616</v>
      </c>
      <c r="Q122" s="102">
        <v>74.192999999999998</v>
      </c>
      <c r="R122" s="351" t="s">
        <v>73</v>
      </c>
      <c r="S122" s="3" t="s">
        <v>5</v>
      </c>
      <c r="T122" s="492" t="s">
        <v>6</v>
      </c>
      <c r="U122" s="493"/>
    </row>
    <row r="123" spans="1:21" ht="15" customHeight="1" x14ac:dyDescent="0.25">
      <c r="A123" s="269">
        <v>118</v>
      </c>
      <c r="B123" s="505" t="s">
        <v>77</v>
      </c>
      <c r="C123" s="506" t="s">
        <v>97</v>
      </c>
      <c r="D123" s="502">
        <v>96.3</v>
      </c>
      <c r="E123" s="145"/>
      <c r="F123" s="351" t="s">
        <v>77</v>
      </c>
      <c r="G123" s="141" t="s">
        <v>139</v>
      </c>
      <c r="H123" s="146" t="s">
        <v>166</v>
      </c>
      <c r="I123" s="494"/>
      <c r="J123" s="351" t="s">
        <v>74</v>
      </c>
      <c r="K123" s="69" t="s">
        <v>138</v>
      </c>
      <c r="L123" s="146" t="s">
        <v>166</v>
      </c>
      <c r="M123" s="364"/>
      <c r="N123" s="356" t="s">
        <v>74</v>
      </c>
      <c r="O123" s="69" t="s">
        <v>138</v>
      </c>
      <c r="P123" s="146" t="s">
        <v>166</v>
      </c>
      <c r="Q123" s="146"/>
      <c r="R123" s="351" t="s">
        <v>78</v>
      </c>
      <c r="S123" s="3" t="s">
        <v>67</v>
      </c>
      <c r="T123" s="492" t="s">
        <v>6</v>
      </c>
      <c r="U123" s="493"/>
    </row>
    <row r="124" spans="1:21" ht="15" customHeight="1" x14ac:dyDescent="0.25">
      <c r="A124" s="507">
        <v>119</v>
      </c>
      <c r="B124" s="508" t="s">
        <v>79</v>
      </c>
      <c r="C124" s="509" t="s">
        <v>154</v>
      </c>
      <c r="D124" s="510">
        <v>96.3</v>
      </c>
      <c r="E124" s="511"/>
      <c r="F124" s="512" t="s">
        <v>77</v>
      </c>
      <c r="G124" s="513" t="s">
        <v>97</v>
      </c>
      <c r="H124" s="514" t="s">
        <v>116</v>
      </c>
      <c r="I124" s="515"/>
      <c r="J124" s="512" t="s">
        <v>77</v>
      </c>
      <c r="K124" s="516" t="s">
        <v>139</v>
      </c>
      <c r="L124" s="514" t="s">
        <v>116</v>
      </c>
      <c r="M124" s="517"/>
      <c r="N124" s="518" t="s">
        <v>77</v>
      </c>
      <c r="O124" s="516" t="s">
        <v>139</v>
      </c>
      <c r="P124" s="514" t="s">
        <v>116</v>
      </c>
      <c r="Q124" s="514"/>
      <c r="R124" s="512" t="s">
        <v>79</v>
      </c>
      <c r="S124" s="15" t="s">
        <v>152</v>
      </c>
      <c r="T124" s="519" t="s">
        <v>6</v>
      </c>
      <c r="U124" s="520"/>
    </row>
    <row r="125" spans="1:21" ht="15" customHeight="1" thickBot="1" x14ac:dyDescent="0.3">
      <c r="A125" s="270">
        <v>120</v>
      </c>
      <c r="B125" s="523" t="s">
        <v>79</v>
      </c>
      <c r="C125" s="524" t="s">
        <v>152</v>
      </c>
      <c r="D125" s="503">
        <v>96.3</v>
      </c>
      <c r="E125" s="491"/>
      <c r="F125" s="352"/>
      <c r="G125" s="188"/>
      <c r="H125" s="147"/>
      <c r="I125" s="495"/>
      <c r="J125" s="352"/>
      <c r="K125" s="347"/>
      <c r="L125" s="147"/>
      <c r="M125" s="365"/>
      <c r="N125" s="357"/>
      <c r="O125" s="347"/>
      <c r="P125" s="147"/>
      <c r="Q125" s="147"/>
      <c r="R125" s="352"/>
      <c r="S125" s="353"/>
      <c r="T125" s="522"/>
      <c r="U125" s="521"/>
    </row>
    <row r="126" spans="1:21" x14ac:dyDescent="0.25">
      <c r="A126" s="44"/>
      <c r="B126" s="44"/>
      <c r="C126" s="46" t="s">
        <v>126</v>
      </c>
      <c r="D126" s="142"/>
      <c r="E126" s="48">
        <f>AVERAGE(E6:E125)</f>
        <v>95.428128225627802</v>
      </c>
      <c r="F126" s="44"/>
      <c r="G126" s="46"/>
      <c r="H126" s="44"/>
      <c r="I126" s="48">
        <f>AVERAGE(I6:I125)</f>
        <v>95.785053508771881</v>
      </c>
      <c r="J126" s="44"/>
      <c r="L126" s="44"/>
      <c r="M126" s="48">
        <f>AVERAGE(M6:M125)</f>
        <v>98.732145937888347</v>
      </c>
      <c r="N126" s="48"/>
      <c r="O126" s="44"/>
      <c r="P126" s="44"/>
      <c r="Q126" s="48">
        <f>AVERAGE(Q6:Q125)</f>
        <v>98.002931623931616</v>
      </c>
      <c r="R126" s="44"/>
      <c r="S126" s="44"/>
      <c r="T126" s="44"/>
      <c r="U126" s="48">
        <f>AVERAGE(U6:U125)</f>
        <v>98.006622063358591</v>
      </c>
    </row>
    <row r="127" spans="1:21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5"/>
      <c r="L127" s="44"/>
      <c r="M127" s="47"/>
      <c r="N127" s="47"/>
      <c r="O127" s="44"/>
      <c r="P127" s="44"/>
      <c r="Q127" s="47"/>
      <c r="R127" s="44"/>
      <c r="S127" s="44"/>
      <c r="T127" s="44"/>
      <c r="U127" s="47"/>
    </row>
    <row r="131" spans="14:14" x14ac:dyDescent="0.25">
      <c r="N131" s="121"/>
    </row>
  </sheetData>
  <mergeCells count="10">
    <mergeCell ref="T123:U123"/>
    <mergeCell ref="N4:Q4"/>
    <mergeCell ref="J4:M4"/>
    <mergeCell ref="B4:E4"/>
    <mergeCell ref="T124:U124"/>
    <mergeCell ref="A4:A5"/>
    <mergeCell ref="F4:I4"/>
    <mergeCell ref="G2:I2"/>
    <mergeCell ref="R4:U4"/>
    <mergeCell ref="T122:U122"/>
  </mergeCells>
  <conditionalFormatting sqref="U6:U121">
    <cfRule type="cellIs" dxfId="40" priority="28" stopIfTrue="1" operator="lessThan">
      <formula>75</formula>
    </cfRule>
    <cfRule type="cellIs" dxfId="39" priority="29" stopIfTrue="1" operator="between">
      <formula>75</formula>
      <formula>89.99</formula>
    </cfRule>
    <cfRule type="cellIs" dxfId="38" priority="30" stopIfTrue="1" operator="between">
      <formula>90</formula>
      <formula>98.99</formula>
    </cfRule>
    <cfRule type="cellIs" dxfId="37" priority="31" stopIfTrue="1" operator="between">
      <formula>99</formula>
      <formula>100</formula>
    </cfRule>
  </conditionalFormatting>
  <conditionalFormatting sqref="I6:I125">
    <cfRule type="containsBlanks" dxfId="36" priority="7" stopIfTrue="1">
      <formula>LEN(TRIM(I6))=0</formula>
    </cfRule>
    <cfRule type="cellIs" dxfId="35" priority="13" stopIfTrue="1" operator="lessThan">
      <formula>75</formula>
    </cfRule>
    <cfRule type="cellIs" dxfId="34" priority="14" stopIfTrue="1" operator="between">
      <formula>75</formula>
      <formula>89.99</formula>
    </cfRule>
    <cfRule type="cellIs" dxfId="33" priority="15" stopIfTrue="1" operator="between">
      <formula>90</formula>
      <formula>98.99</formula>
    </cfRule>
    <cfRule type="cellIs" dxfId="32" priority="16" stopIfTrue="1" operator="between">
      <formula>99</formula>
      <formula>100</formula>
    </cfRule>
  </conditionalFormatting>
  <conditionalFormatting sqref="M6:M125">
    <cfRule type="containsBlanks" dxfId="31" priority="6" stopIfTrue="1">
      <formula>LEN(TRIM(M6))=0</formula>
    </cfRule>
    <cfRule type="cellIs" dxfId="30" priority="9" stopIfTrue="1" operator="lessThan">
      <formula>75</formula>
    </cfRule>
    <cfRule type="cellIs" dxfId="29" priority="10" stopIfTrue="1" operator="between">
      <formula>75</formula>
      <formula>89.99</formula>
    </cfRule>
    <cfRule type="cellIs" dxfId="28" priority="11" stopIfTrue="1" operator="between">
      <formula>90</formula>
      <formula>98.99</formula>
    </cfRule>
    <cfRule type="cellIs" dxfId="27" priority="12" stopIfTrue="1" operator="greaterThanOrEqual">
      <formula>99</formula>
    </cfRule>
  </conditionalFormatting>
  <conditionalFormatting sqref="Q6:Q125">
    <cfRule type="containsBlanks" dxfId="26" priority="5" stopIfTrue="1">
      <formula>LEN(TRIM(Q6))=0</formula>
    </cfRule>
    <cfRule type="cellIs" dxfId="25" priority="23" stopIfTrue="1" operator="lessThan">
      <formula>75</formula>
    </cfRule>
    <cfRule type="cellIs" dxfId="24" priority="24" stopIfTrue="1" operator="between">
      <formula>75</formula>
      <formula>89.99</formula>
    </cfRule>
    <cfRule type="cellIs" dxfId="23" priority="25" stopIfTrue="1" operator="between">
      <formula>90</formula>
      <formula>98.99</formula>
    </cfRule>
    <cfRule type="cellIs" dxfId="22" priority="26" stopIfTrue="1" operator="greaterThanOrEqual">
      <formula>99</formula>
    </cfRule>
  </conditionalFormatting>
  <conditionalFormatting sqref="E6:E119">
    <cfRule type="cellIs" dxfId="21" priority="1" stopIfTrue="1" operator="lessThan">
      <formula>75</formula>
    </cfRule>
    <cfRule type="cellIs" dxfId="20" priority="2" stopIfTrue="1" operator="between">
      <formula>75</formula>
      <formula>89.99</formula>
    </cfRule>
    <cfRule type="cellIs" dxfId="19" priority="3" stopIfTrue="1" operator="between">
      <formula>90</formula>
      <formula>98.99</formula>
    </cfRule>
    <cfRule type="cellIs" dxfId="18" priority="4" stopIfTrue="1" operator="between">
      <formula>99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1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4" sqref="B4:B5"/>
    </sheetView>
  </sheetViews>
  <sheetFormatPr defaultRowHeight="15" x14ac:dyDescent="0.25"/>
  <cols>
    <col min="1" max="1" width="5.7109375" customWidth="1"/>
    <col min="2" max="2" width="18.7109375" customWidth="1"/>
    <col min="3" max="3" width="31.7109375" customWidth="1"/>
    <col min="4" max="4" width="7.7109375" customWidth="1"/>
    <col min="5" max="5" width="9.5703125" customWidth="1"/>
    <col min="6" max="7" width="7.7109375" customWidth="1"/>
    <col min="8" max="8" width="9.7109375" customWidth="1"/>
    <col min="9" max="10" width="7.7109375" customWidth="1"/>
    <col min="11" max="11" width="9.7109375" customWidth="1"/>
    <col min="12" max="13" width="7.7109375" customWidth="1"/>
    <col min="14" max="14" width="9.7109375" customWidth="1"/>
    <col min="15" max="16" width="7.7109375" customWidth="1"/>
    <col min="17" max="17" width="9.7109375" customWidth="1"/>
    <col min="18" max="18" width="7.7109375" customWidth="1"/>
    <col min="19" max="23" width="6.7109375" customWidth="1"/>
    <col min="24" max="24" width="8.7109375" customWidth="1"/>
    <col min="25" max="25" width="7.7109375" customWidth="1"/>
  </cols>
  <sheetData>
    <row r="1" spans="1:27" x14ac:dyDescent="0.25">
      <c r="Z1" s="126"/>
      <c r="AA1" s="18" t="s">
        <v>120</v>
      </c>
    </row>
    <row r="2" spans="1:27" ht="15" customHeight="1" x14ac:dyDescent="0.25">
      <c r="B2" s="437" t="s">
        <v>133</v>
      </c>
      <c r="C2" s="437"/>
      <c r="D2" s="406"/>
      <c r="E2" s="406"/>
      <c r="F2" s="406"/>
      <c r="G2" s="84"/>
      <c r="H2" s="201"/>
      <c r="I2" s="84"/>
      <c r="J2" s="7"/>
      <c r="K2" s="7"/>
      <c r="Z2" s="127"/>
      <c r="AA2" s="18" t="s">
        <v>129</v>
      </c>
    </row>
    <row r="3" spans="1:27" ht="15" customHeight="1" thickBot="1" x14ac:dyDescent="0.3">
      <c r="Z3" s="295"/>
      <c r="AA3" s="18" t="s">
        <v>123</v>
      </c>
    </row>
    <row r="4" spans="1:27" ht="15" customHeight="1" x14ac:dyDescent="0.25">
      <c r="A4" s="425" t="s">
        <v>0</v>
      </c>
      <c r="B4" s="427" t="s">
        <v>80</v>
      </c>
      <c r="C4" s="525" t="s">
        <v>87</v>
      </c>
      <c r="D4" s="429">
        <v>2019</v>
      </c>
      <c r="E4" s="430"/>
      <c r="F4" s="431"/>
      <c r="G4" s="429">
        <v>2018</v>
      </c>
      <c r="H4" s="430"/>
      <c r="I4" s="431"/>
      <c r="J4" s="429">
        <v>2017</v>
      </c>
      <c r="K4" s="430"/>
      <c r="L4" s="431"/>
      <c r="M4" s="432">
        <v>2016</v>
      </c>
      <c r="N4" s="433"/>
      <c r="O4" s="434"/>
      <c r="P4" s="429">
        <v>2015</v>
      </c>
      <c r="Q4" s="430"/>
      <c r="R4" s="431"/>
      <c r="S4" s="430" t="s">
        <v>118</v>
      </c>
      <c r="T4" s="430"/>
      <c r="U4" s="430"/>
      <c r="V4" s="430"/>
      <c r="W4" s="431"/>
      <c r="X4" s="435" t="s">
        <v>119</v>
      </c>
      <c r="Z4" s="19"/>
      <c r="AA4" s="18" t="s">
        <v>121</v>
      </c>
    </row>
    <row r="5" spans="1:27" ht="48.75" customHeight="1" thickBot="1" x14ac:dyDescent="0.3">
      <c r="A5" s="426"/>
      <c r="B5" s="428"/>
      <c r="C5" s="526"/>
      <c r="D5" s="203" t="s">
        <v>131</v>
      </c>
      <c r="E5" s="60" t="s">
        <v>141</v>
      </c>
      <c r="F5" s="308" t="s">
        <v>136</v>
      </c>
      <c r="G5" s="204" t="s">
        <v>131</v>
      </c>
      <c r="H5" s="60" t="s">
        <v>141</v>
      </c>
      <c r="I5" s="308" t="s">
        <v>136</v>
      </c>
      <c r="J5" s="203" t="s">
        <v>131</v>
      </c>
      <c r="K5" s="60" t="s">
        <v>141</v>
      </c>
      <c r="L5" s="308" t="s">
        <v>136</v>
      </c>
      <c r="M5" s="203" t="s">
        <v>131</v>
      </c>
      <c r="N5" s="60" t="s">
        <v>141</v>
      </c>
      <c r="O5" s="308" t="s">
        <v>136</v>
      </c>
      <c r="P5" s="203" t="s">
        <v>131</v>
      </c>
      <c r="Q5" s="60" t="s">
        <v>141</v>
      </c>
      <c r="R5" s="308" t="s">
        <v>136</v>
      </c>
      <c r="S5" s="551">
        <v>2019</v>
      </c>
      <c r="T5" s="535">
        <v>2018</v>
      </c>
      <c r="U5" s="285">
        <v>2017</v>
      </c>
      <c r="V5" s="206">
        <v>2016</v>
      </c>
      <c r="W5" s="286">
        <v>2015</v>
      </c>
      <c r="X5" s="436"/>
    </row>
    <row r="6" spans="1:27" ht="15" customHeight="1" x14ac:dyDescent="0.25">
      <c r="A6" s="86">
        <v>1</v>
      </c>
      <c r="B6" s="87" t="s">
        <v>75</v>
      </c>
      <c r="C6" s="9" t="s">
        <v>33</v>
      </c>
      <c r="D6" s="328">
        <v>110</v>
      </c>
      <c r="E6" s="329">
        <v>100</v>
      </c>
      <c r="F6" s="531">
        <v>96.3</v>
      </c>
      <c r="G6" s="328">
        <v>104</v>
      </c>
      <c r="H6" s="329">
        <v>100</v>
      </c>
      <c r="I6" s="330">
        <v>96.86</v>
      </c>
      <c r="J6" s="304">
        <v>115</v>
      </c>
      <c r="K6" s="282">
        <v>100</v>
      </c>
      <c r="L6" s="313">
        <v>96.86</v>
      </c>
      <c r="M6" s="304">
        <v>113</v>
      </c>
      <c r="N6" s="279">
        <v>100</v>
      </c>
      <c r="O6" s="309">
        <v>98.32</v>
      </c>
      <c r="P6" s="301">
        <v>98</v>
      </c>
      <c r="Q6" s="116">
        <v>100</v>
      </c>
      <c r="R6" s="336">
        <v>97.73</v>
      </c>
      <c r="S6" s="552">
        <v>7</v>
      </c>
      <c r="T6" s="536">
        <v>7</v>
      </c>
      <c r="U6" s="331">
        <v>6</v>
      </c>
      <c r="V6" s="332">
        <v>9</v>
      </c>
      <c r="W6" s="333">
        <v>16</v>
      </c>
      <c r="X6" s="334">
        <f>W6+V6+U6+T6+S6</f>
        <v>45</v>
      </c>
    </row>
    <row r="7" spans="1:27" ht="15" customHeight="1" x14ac:dyDescent="0.25">
      <c r="A7" s="71">
        <v>2</v>
      </c>
      <c r="B7" s="68" t="s">
        <v>74</v>
      </c>
      <c r="C7" s="14" t="s">
        <v>115</v>
      </c>
      <c r="D7" s="287">
        <v>150</v>
      </c>
      <c r="E7" s="290">
        <v>99.333333333333343</v>
      </c>
      <c r="F7" s="570">
        <v>96.3</v>
      </c>
      <c r="G7" s="322">
        <v>150</v>
      </c>
      <c r="H7" s="323">
        <v>100</v>
      </c>
      <c r="I7" s="324">
        <v>96.86</v>
      </c>
      <c r="J7" s="306">
        <v>144</v>
      </c>
      <c r="K7" s="103">
        <v>100</v>
      </c>
      <c r="L7" s="311">
        <v>96.86</v>
      </c>
      <c r="M7" s="306">
        <v>156</v>
      </c>
      <c r="N7" s="103">
        <v>100</v>
      </c>
      <c r="O7" s="311">
        <v>98.32</v>
      </c>
      <c r="P7" s="303">
        <v>143</v>
      </c>
      <c r="Q7" s="113">
        <v>100</v>
      </c>
      <c r="R7" s="338">
        <v>97.73</v>
      </c>
      <c r="S7" s="553">
        <v>38</v>
      </c>
      <c r="T7" s="537">
        <v>3</v>
      </c>
      <c r="U7" s="129">
        <v>2</v>
      </c>
      <c r="V7" s="130">
        <v>3</v>
      </c>
      <c r="W7" s="131">
        <v>1</v>
      </c>
      <c r="X7" s="576">
        <f>W7+V7+U7+T7+S7</f>
        <v>47</v>
      </c>
    </row>
    <row r="8" spans="1:27" ht="15" customHeight="1" x14ac:dyDescent="0.25">
      <c r="A8" s="72">
        <v>3</v>
      </c>
      <c r="B8" s="67" t="s">
        <v>79</v>
      </c>
      <c r="C8" s="3" t="s">
        <v>68</v>
      </c>
      <c r="D8" s="287">
        <v>107</v>
      </c>
      <c r="E8" s="290">
        <v>100</v>
      </c>
      <c r="F8" s="529">
        <v>96.3</v>
      </c>
      <c r="G8" s="287">
        <v>82</v>
      </c>
      <c r="H8" s="290">
        <v>100</v>
      </c>
      <c r="I8" s="297">
        <v>96.86</v>
      </c>
      <c r="J8" s="284">
        <v>92</v>
      </c>
      <c r="K8" s="104">
        <v>100</v>
      </c>
      <c r="L8" s="79">
        <v>96.86</v>
      </c>
      <c r="M8" s="284">
        <v>92</v>
      </c>
      <c r="N8" s="104">
        <v>100</v>
      </c>
      <c r="O8" s="79">
        <v>98.32</v>
      </c>
      <c r="P8" s="205">
        <v>101</v>
      </c>
      <c r="Q8" s="114">
        <v>100</v>
      </c>
      <c r="R8" s="80">
        <v>97.73</v>
      </c>
      <c r="S8" s="553">
        <v>8</v>
      </c>
      <c r="T8" s="537">
        <v>16</v>
      </c>
      <c r="U8" s="129">
        <v>18</v>
      </c>
      <c r="V8" s="130">
        <v>25</v>
      </c>
      <c r="W8" s="131">
        <v>11</v>
      </c>
      <c r="X8" s="133">
        <f>W8+V8+U8+T8+S8</f>
        <v>78</v>
      </c>
    </row>
    <row r="9" spans="1:27" ht="15" customHeight="1" x14ac:dyDescent="0.25">
      <c r="A9" s="72">
        <v>4</v>
      </c>
      <c r="B9" s="67" t="s">
        <v>77</v>
      </c>
      <c r="C9" s="4" t="s">
        <v>92</v>
      </c>
      <c r="D9" s="287">
        <v>121</v>
      </c>
      <c r="E9" s="290">
        <v>99.173553719008268</v>
      </c>
      <c r="F9" s="529">
        <v>96.3</v>
      </c>
      <c r="G9" s="287">
        <v>99</v>
      </c>
      <c r="H9" s="290">
        <v>100</v>
      </c>
      <c r="I9" s="298">
        <v>96.86</v>
      </c>
      <c r="J9" s="284">
        <v>110</v>
      </c>
      <c r="K9" s="104">
        <v>100</v>
      </c>
      <c r="L9" s="79">
        <v>96.86</v>
      </c>
      <c r="M9" s="284">
        <v>99</v>
      </c>
      <c r="N9" s="104">
        <v>100</v>
      </c>
      <c r="O9" s="79">
        <v>98.32</v>
      </c>
      <c r="P9" s="205">
        <v>105</v>
      </c>
      <c r="Q9" s="114">
        <v>100</v>
      </c>
      <c r="R9" s="80">
        <v>97.73</v>
      </c>
      <c r="S9" s="553">
        <v>40</v>
      </c>
      <c r="T9" s="537">
        <v>9</v>
      </c>
      <c r="U9" s="129">
        <v>8</v>
      </c>
      <c r="V9" s="130">
        <v>16</v>
      </c>
      <c r="W9" s="131">
        <v>6</v>
      </c>
      <c r="X9" s="133">
        <f>W9+V9+U9+T9+S9</f>
        <v>79</v>
      </c>
    </row>
    <row r="10" spans="1:27" ht="15" customHeight="1" x14ac:dyDescent="0.25">
      <c r="A10" s="72">
        <v>5</v>
      </c>
      <c r="B10" s="67" t="s">
        <v>74</v>
      </c>
      <c r="C10" s="3" t="s">
        <v>9</v>
      </c>
      <c r="D10" s="287">
        <v>89</v>
      </c>
      <c r="E10" s="290">
        <v>100</v>
      </c>
      <c r="F10" s="529">
        <v>96.3</v>
      </c>
      <c r="G10" s="287">
        <v>92</v>
      </c>
      <c r="H10" s="290">
        <v>100</v>
      </c>
      <c r="I10" s="297">
        <v>96.86</v>
      </c>
      <c r="J10" s="284">
        <v>96</v>
      </c>
      <c r="K10" s="104">
        <v>100</v>
      </c>
      <c r="L10" s="79">
        <v>96.86</v>
      </c>
      <c r="M10" s="284">
        <v>94</v>
      </c>
      <c r="N10" s="104">
        <v>100</v>
      </c>
      <c r="O10" s="79">
        <v>98.32</v>
      </c>
      <c r="P10" s="205">
        <v>78</v>
      </c>
      <c r="Q10" s="114">
        <v>100</v>
      </c>
      <c r="R10" s="80">
        <v>97.73</v>
      </c>
      <c r="S10" s="553">
        <v>18</v>
      </c>
      <c r="T10" s="537">
        <v>13</v>
      </c>
      <c r="U10" s="129">
        <v>13</v>
      </c>
      <c r="V10" s="130">
        <v>23</v>
      </c>
      <c r="W10" s="131">
        <v>28</v>
      </c>
      <c r="X10" s="133">
        <f>W10+V10+U10+T10+S10</f>
        <v>95</v>
      </c>
    </row>
    <row r="11" spans="1:27" ht="15" customHeight="1" x14ac:dyDescent="0.25">
      <c r="A11" s="72">
        <v>6</v>
      </c>
      <c r="B11" s="67" t="s">
        <v>79</v>
      </c>
      <c r="C11" s="3" t="s">
        <v>151</v>
      </c>
      <c r="D11" s="287">
        <v>94</v>
      </c>
      <c r="E11" s="290">
        <v>100</v>
      </c>
      <c r="F11" s="529">
        <v>96.3</v>
      </c>
      <c r="G11" s="287">
        <v>81</v>
      </c>
      <c r="H11" s="290">
        <v>100</v>
      </c>
      <c r="I11" s="297">
        <v>96.86</v>
      </c>
      <c r="J11" s="284">
        <v>76</v>
      </c>
      <c r="K11" s="104">
        <v>100</v>
      </c>
      <c r="L11" s="79">
        <v>96.86</v>
      </c>
      <c r="M11" s="284">
        <v>90</v>
      </c>
      <c r="N11" s="104">
        <v>100</v>
      </c>
      <c r="O11" s="79">
        <v>98.32</v>
      </c>
      <c r="P11" s="205">
        <v>101</v>
      </c>
      <c r="Q11" s="114">
        <v>100</v>
      </c>
      <c r="R11" s="80">
        <v>97.73</v>
      </c>
      <c r="S11" s="553">
        <v>15</v>
      </c>
      <c r="T11" s="537">
        <v>18</v>
      </c>
      <c r="U11" s="129">
        <v>29</v>
      </c>
      <c r="V11" s="130">
        <v>27</v>
      </c>
      <c r="W11" s="131">
        <v>12</v>
      </c>
      <c r="X11" s="133">
        <f>W11+V11+U11+T11+S11</f>
        <v>101</v>
      </c>
    </row>
    <row r="12" spans="1:27" ht="15" customHeight="1" x14ac:dyDescent="0.25">
      <c r="A12" s="72">
        <v>7</v>
      </c>
      <c r="B12" s="67" t="s">
        <v>79</v>
      </c>
      <c r="C12" s="3" t="s">
        <v>70</v>
      </c>
      <c r="D12" s="287">
        <v>80</v>
      </c>
      <c r="E12" s="290">
        <v>100</v>
      </c>
      <c r="F12" s="529">
        <v>96.3</v>
      </c>
      <c r="G12" s="287">
        <v>68</v>
      </c>
      <c r="H12" s="290">
        <v>100</v>
      </c>
      <c r="I12" s="297">
        <v>96.86</v>
      </c>
      <c r="J12" s="284">
        <v>77</v>
      </c>
      <c r="K12" s="104">
        <v>100</v>
      </c>
      <c r="L12" s="79">
        <v>96.86</v>
      </c>
      <c r="M12" s="284">
        <v>102</v>
      </c>
      <c r="N12" s="104">
        <v>100</v>
      </c>
      <c r="O12" s="79">
        <v>98.32</v>
      </c>
      <c r="P12" s="205">
        <v>103</v>
      </c>
      <c r="Q12" s="114">
        <v>100</v>
      </c>
      <c r="R12" s="80">
        <v>97.73</v>
      </c>
      <c r="S12" s="553">
        <v>21</v>
      </c>
      <c r="T12" s="537">
        <v>30</v>
      </c>
      <c r="U12" s="129">
        <v>27</v>
      </c>
      <c r="V12" s="130">
        <v>13</v>
      </c>
      <c r="W12" s="131">
        <v>10</v>
      </c>
      <c r="X12" s="133">
        <f>W12+V12+U12+T12+S12</f>
        <v>101</v>
      </c>
    </row>
    <row r="13" spans="1:27" ht="15" customHeight="1" x14ac:dyDescent="0.25">
      <c r="A13" s="72">
        <v>8</v>
      </c>
      <c r="B13" s="67" t="s">
        <v>77</v>
      </c>
      <c r="C13" s="4" t="s">
        <v>101</v>
      </c>
      <c r="D13" s="287">
        <v>102</v>
      </c>
      <c r="E13" s="290">
        <v>100</v>
      </c>
      <c r="F13" s="529">
        <v>96.3</v>
      </c>
      <c r="G13" s="287">
        <v>73</v>
      </c>
      <c r="H13" s="290">
        <v>100</v>
      </c>
      <c r="I13" s="298">
        <v>96.86</v>
      </c>
      <c r="J13" s="284">
        <v>78</v>
      </c>
      <c r="K13" s="104">
        <v>100</v>
      </c>
      <c r="L13" s="79">
        <v>96.86</v>
      </c>
      <c r="M13" s="284">
        <v>80</v>
      </c>
      <c r="N13" s="104">
        <v>100</v>
      </c>
      <c r="O13" s="79">
        <v>98.32</v>
      </c>
      <c r="P13" s="205">
        <v>97</v>
      </c>
      <c r="Q13" s="114">
        <v>100</v>
      </c>
      <c r="R13" s="80">
        <v>97.73</v>
      </c>
      <c r="S13" s="553">
        <v>11</v>
      </c>
      <c r="T13" s="537">
        <v>28</v>
      </c>
      <c r="U13" s="129">
        <v>26</v>
      </c>
      <c r="V13" s="130">
        <v>30</v>
      </c>
      <c r="W13" s="131">
        <v>17</v>
      </c>
      <c r="X13" s="133">
        <f>W13+V13+U13+T13+S13</f>
        <v>112</v>
      </c>
    </row>
    <row r="14" spans="1:27" ht="15" customHeight="1" x14ac:dyDescent="0.25">
      <c r="A14" s="72">
        <v>9</v>
      </c>
      <c r="B14" s="67" t="s">
        <v>137</v>
      </c>
      <c r="C14" s="3" t="s">
        <v>134</v>
      </c>
      <c r="D14" s="287">
        <v>127</v>
      </c>
      <c r="E14" s="290">
        <v>100</v>
      </c>
      <c r="F14" s="529">
        <v>96.3</v>
      </c>
      <c r="G14" s="287">
        <v>125</v>
      </c>
      <c r="H14" s="290">
        <v>100</v>
      </c>
      <c r="I14" s="297">
        <v>96.86</v>
      </c>
      <c r="J14" s="284">
        <v>113</v>
      </c>
      <c r="K14" s="273">
        <v>100</v>
      </c>
      <c r="L14" s="78">
        <v>96.86</v>
      </c>
      <c r="M14" s="284">
        <v>98</v>
      </c>
      <c r="N14" s="104">
        <v>97.959000000000003</v>
      </c>
      <c r="O14" s="79">
        <v>98.32</v>
      </c>
      <c r="P14" s="205">
        <v>95</v>
      </c>
      <c r="Q14" s="114">
        <v>100</v>
      </c>
      <c r="R14" s="80">
        <v>97.73</v>
      </c>
      <c r="S14" s="553">
        <v>3</v>
      </c>
      <c r="T14" s="537">
        <v>5</v>
      </c>
      <c r="U14" s="129">
        <v>7</v>
      </c>
      <c r="V14" s="130">
        <v>81</v>
      </c>
      <c r="W14" s="131">
        <v>19</v>
      </c>
      <c r="X14" s="133">
        <f>W14+V14+U14+T14+S14</f>
        <v>115</v>
      </c>
    </row>
    <row r="15" spans="1:27" ht="15" customHeight="1" thickBot="1" x14ac:dyDescent="0.3">
      <c r="A15" s="73">
        <v>10</v>
      </c>
      <c r="B15" s="74" t="s">
        <v>77</v>
      </c>
      <c r="C15" s="17" t="s">
        <v>135</v>
      </c>
      <c r="D15" s="318">
        <v>124</v>
      </c>
      <c r="E15" s="319">
        <v>100</v>
      </c>
      <c r="F15" s="530">
        <v>96.3</v>
      </c>
      <c r="G15" s="318">
        <v>103</v>
      </c>
      <c r="H15" s="319">
        <v>97.087000000000003</v>
      </c>
      <c r="I15" s="335">
        <v>96.86</v>
      </c>
      <c r="J15" s="305">
        <v>80</v>
      </c>
      <c r="K15" s="280">
        <v>100</v>
      </c>
      <c r="L15" s="314">
        <v>96.86</v>
      </c>
      <c r="M15" s="305">
        <v>104</v>
      </c>
      <c r="N15" s="283">
        <v>100</v>
      </c>
      <c r="O15" s="310">
        <v>98.32</v>
      </c>
      <c r="P15" s="302">
        <v>114</v>
      </c>
      <c r="Q15" s="117">
        <v>100</v>
      </c>
      <c r="R15" s="337">
        <v>97.73</v>
      </c>
      <c r="S15" s="554">
        <v>4</v>
      </c>
      <c r="T15" s="538">
        <v>75</v>
      </c>
      <c r="U15" s="134">
        <v>24</v>
      </c>
      <c r="V15" s="135">
        <v>10</v>
      </c>
      <c r="W15" s="136">
        <v>4</v>
      </c>
      <c r="X15" s="137">
        <f>W15+V15+U15+T15+S15</f>
        <v>117</v>
      </c>
    </row>
    <row r="16" spans="1:27" ht="15" customHeight="1" x14ac:dyDescent="0.25">
      <c r="A16" s="86">
        <v>11</v>
      </c>
      <c r="B16" s="87" t="s">
        <v>75</v>
      </c>
      <c r="C16" s="9" t="s">
        <v>32</v>
      </c>
      <c r="D16" s="328">
        <v>104</v>
      </c>
      <c r="E16" s="329">
        <v>100</v>
      </c>
      <c r="F16" s="531">
        <v>96.3</v>
      </c>
      <c r="G16" s="328">
        <v>81</v>
      </c>
      <c r="H16" s="329">
        <v>100</v>
      </c>
      <c r="I16" s="330">
        <v>96.86</v>
      </c>
      <c r="J16" s="304">
        <v>111</v>
      </c>
      <c r="K16" s="282">
        <v>99.099099099099107</v>
      </c>
      <c r="L16" s="313">
        <v>96.86</v>
      </c>
      <c r="M16" s="304">
        <v>100</v>
      </c>
      <c r="N16" s="279">
        <v>100</v>
      </c>
      <c r="O16" s="309">
        <v>98.32</v>
      </c>
      <c r="P16" s="301">
        <v>103</v>
      </c>
      <c r="Q16" s="116">
        <v>100</v>
      </c>
      <c r="R16" s="336">
        <v>97.73</v>
      </c>
      <c r="S16" s="552">
        <v>9</v>
      </c>
      <c r="T16" s="536">
        <v>17</v>
      </c>
      <c r="U16" s="331">
        <v>82</v>
      </c>
      <c r="V16" s="332">
        <v>14</v>
      </c>
      <c r="W16" s="333">
        <v>7</v>
      </c>
      <c r="X16" s="334">
        <f>W16+V16+U16+T16+S16</f>
        <v>129</v>
      </c>
    </row>
    <row r="17" spans="1:24" ht="15" customHeight="1" x14ac:dyDescent="0.25">
      <c r="A17" s="72">
        <v>12</v>
      </c>
      <c r="B17" s="67" t="s">
        <v>78</v>
      </c>
      <c r="C17" s="3" t="s">
        <v>47</v>
      </c>
      <c r="D17" s="287">
        <v>101</v>
      </c>
      <c r="E17" s="290">
        <v>100</v>
      </c>
      <c r="F17" s="529">
        <v>96.3</v>
      </c>
      <c r="G17" s="287">
        <v>101</v>
      </c>
      <c r="H17" s="290">
        <v>100</v>
      </c>
      <c r="I17" s="297">
        <v>96.86</v>
      </c>
      <c r="J17" s="284">
        <v>94</v>
      </c>
      <c r="K17" s="104">
        <v>100</v>
      </c>
      <c r="L17" s="79">
        <v>96.86</v>
      </c>
      <c r="M17" s="284">
        <v>102</v>
      </c>
      <c r="N17" s="104">
        <v>100</v>
      </c>
      <c r="O17" s="79">
        <v>98.32</v>
      </c>
      <c r="P17" s="205">
        <v>94</v>
      </c>
      <c r="Q17" s="114">
        <v>98.936000000000007</v>
      </c>
      <c r="R17" s="80">
        <v>97.73</v>
      </c>
      <c r="S17" s="553">
        <v>12</v>
      </c>
      <c r="T17" s="537">
        <v>8</v>
      </c>
      <c r="U17" s="129">
        <v>17</v>
      </c>
      <c r="V17" s="130">
        <v>12</v>
      </c>
      <c r="W17" s="131">
        <v>80</v>
      </c>
      <c r="X17" s="133">
        <f>W17+V17+U17+T17+S17</f>
        <v>129</v>
      </c>
    </row>
    <row r="18" spans="1:24" ht="15" customHeight="1" x14ac:dyDescent="0.25">
      <c r="A18" s="72">
        <v>13</v>
      </c>
      <c r="B18" s="67" t="s">
        <v>74</v>
      </c>
      <c r="C18" s="3" t="s">
        <v>18</v>
      </c>
      <c r="D18" s="287">
        <v>102</v>
      </c>
      <c r="E18" s="290">
        <v>99.019607843137265</v>
      </c>
      <c r="F18" s="529">
        <v>96.3</v>
      </c>
      <c r="G18" s="287">
        <v>52</v>
      </c>
      <c r="H18" s="290">
        <v>100</v>
      </c>
      <c r="I18" s="297">
        <v>96.86</v>
      </c>
      <c r="J18" s="284">
        <v>95</v>
      </c>
      <c r="K18" s="273">
        <v>100</v>
      </c>
      <c r="L18" s="78">
        <v>96.86</v>
      </c>
      <c r="M18" s="284">
        <v>85</v>
      </c>
      <c r="N18" s="104">
        <v>100</v>
      </c>
      <c r="O18" s="79">
        <v>98.32</v>
      </c>
      <c r="P18" s="205">
        <v>98</v>
      </c>
      <c r="Q18" s="114">
        <v>100</v>
      </c>
      <c r="R18" s="80">
        <v>97.73</v>
      </c>
      <c r="S18" s="553">
        <v>41</v>
      </c>
      <c r="T18" s="537">
        <v>38</v>
      </c>
      <c r="U18" s="129">
        <v>14</v>
      </c>
      <c r="V18" s="130">
        <v>29</v>
      </c>
      <c r="W18" s="131">
        <v>15</v>
      </c>
      <c r="X18" s="133">
        <f>W18+V18+U18+T18+S18</f>
        <v>137</v>
      </c>
    </row>
    <row r="19" spans="1:24" ht="15" customHeight="1" x14ac:dyDescent="0.25">
      <c r="A19" s="72">
        <v>14</v>
      </c>
      <c r="B19" s="67" t="s">
        <v>73</v>
      </c>
      <c r="C19" s="3" t="s">
        <v>7</v>
      </c>
      <c r="D19" s="287">
        <v>99</v>
      </c>
      <c r="E19" s="290">
        <v>98.98989898989899</v>
      </c>
      <c r="F19" s="529">
        <v>96.3</v>
      </c>
      <c r="G19" s="287">
        <v>99</v>
      </c>
      <c r="H19" s="290">
        <v>98.989000000000004</v>
      </c>
      <c r="I19" s="297">
        <v>96.86</v>
      </c>
      <c r="J19" s="284">
        <v>103</v>
      </c>
      <c r="K19" s="104">
        <v>100</v>
      </c>
      <c r="L19" s="79">
        <v>96.86</v>
      </c>
      <c r="M19" s="284">
        <v>91</v>
      </c>
      <c r="N19" s="104">
        <v>100</v>
      </c>
      <c r="O19" s="79">
        <v>98.32</v>
      </c>
      <c r="P19" s="205">
        <v>92</v>
      </c>
      <c r="Q19" s="114">
        <v>100</v>
      </c>
      <c r="R19" s="80">
        <v>97.73</v>
      </c>
      <c r="S19" s="553">
        <v>42</v>
      </c>
      <c r="T19" s="537">
        <v>54</v>
      </c>
      <c r="U19" s="129">
        <v>9</v>
      </c>
      <c r="V19" s="130">
        <v>26</v>
      </c>
      <c r="W19" s="131">
        <v>20</v>
      </c>
      <c r="X19" s="133">
        <f>W19+V19+U19+T19+S19</f>
        <v>151</v>
      </c>
    </row>
    <row r="20" spans="1:24" ht="15" customHeight="1" x14ac:dyDescent="0.25">
      <c r="A20" s="72">
        <v>15</v>
      </c>
      <c r="B20" s="67" t="s">
        <v>75</v>
      </c>
      <c r="C20" s="3" t="s">
        <v>27</v>
      </c>
      <c r="D20" s="287">
        <v>98</v>
      </c>
      <c r="E20" s="290">
        <v>97.959183673469383</v>
      </c>
      <c r="F20" s="529">
        <v>96.3</v>
      </c>
      <c r="G20" s="287">
        <v>93</v>
      </c>
      <c r="H20" s="290">
        <v>100</v>
      </c>
      <c r="I20" s="297">
        <v>96.86</v>
      </c>
      <c r="J20" s="284">
        <v>81</v>
      </c>
      <c r="K20" s="273">
        <v>100</v>
      </c>
      <c r="L20" s="78">
        <v>96.86</v>
      </c>
      <c r="M20" s="284">
        <v>69</v>
      </c>
      <c r="N20" s="104">
        <v>100</v>
      </c>
      <c r="O20" s="79">
        <v>98.32</v>
      </c>
      <c r="P20" s="205">
        <v>73</v>
      </c>
      <c r="Q20" s="114">
        <v>100</v>
      </c>
      <c r="R20" s="80">
        <v>97.73</v>
      </c>
      <c r="S20" s="553">
        <v>59</v>
      </c>
      <c r="T20" s="537">
        <v>11</v>
      </c>
      <c r="U20" s="129">
        <v>22</v>
      </c>
      <c r="V20" s="130">
        <v>46</v>
      </c>
      <c r="W20" s="131">
        <v>31</v>
      </c>
      <c r="X20" s="133">
        <f>W20+V20+U20+T20+S20</f>
        <v>169</v>
      </c>
    </row>
    <row r="21" spans="1:24" ht="15" customHeight="1" x14ac:dyDescent="0.25">
      <c r="A21" s="72">
        <v>16</v>
      </c>
      <c r="B21" s="67" t="s">
        <v>73</v>
      </c>
      <c r="C21" s="3" t="s">
        <v>153</v>
      </c>
      <c r="D21" s="567">
        <v>77</v>
      </c>
      <c r="E21" s="290">
        <v>98.701298701298697</v>
      </c>
      <c r="F21" s="529">
        <v>96.3</v>
      </c>
      <c r="G21" s="287">
        <v>73</v>
      </c>
      <c r="H21" s="290">
        <v>100</v>
      </c>
      <c r="I21" s="297">
        <v>96.86</v>
      </c>
      <c r="J21" s="284">
        <v>76</v>
      </c>
      <c r="K21" s="104">
        <v>100</v>
      </c>
      <c r="L21" s="79">
        <v>96.86</v>
      </c>
      <c r="M21" s="284">
        <v>69</v>
      </c>
      <c r="N21" s="104">
        <v>100</v>
      </c>
      <c r="O21" s="79">
        <v>98.32</v>
      </c>
      <c r="P21" s="205">
        <v>78</v>
      </c>
      <c r="Q21" s="114">
        <v>100</v>
      </c>
      <c r="R21" s="80">
        <v>97.73</v>
      </c>
      <c r="S21" s="553">
        <v>50</v>
      </c>
      <c r="T21" s="537">
        <v>26</v>
      </c>
      <c r="U21" s="129">
        <v>28</v>
      </c>
      <c r="V21" s="130">
        <v>44</v>
      </c>
      <c r="W21" s="131">
        <v>27</v>
      </c>
      <c r="X21" s="133">
        <f>W21+V21+U21+T21+S21</f>
        <v>175</v>
      </c>
    </row>
    <row r="22" spans="1:24" ht="15" customHeight="1" x14ac:dyDescent="0.25">
      <c r="A22" s="72">
        <v>17</v>
      </c>
      <c r="B22" s="67" t="s">
        <v>137</v>
      </c>
      <c r="C22" s="3" t="s">
        <v>42</v>
      </c>
      <c r="D22" s="287">
        <v>104</v>
      </c>
      <c r="E22" s="290">
        <v>100</v>
      </c>
      <c r="F22" s="529">
        <v>96.3</v>
      </c>
      <c r="G22" s="287">
        <v>105</v>
      </c>
      <c r="H22" s="290">
        <v>99.046999999999997</v>
      </c>
      <c r="I22" s="297">
        <v>96.86</v>
      </c>
      <c r="J22" s="284">
        <v>90</v>
      </c>
      <c r="K22" s="273">
        <v>98.888888888888886</v>
      </c>
      <c r="L22" s="78">
        <v>96.86</v>
      </c>
      <c r="M22" s="284">
        <v>97</v>
      </c>
      <c r="N22" s="104">
        <v>100</v>
      </c>
      <c r="O22" s="79">
        <v>98.32</v>
      </c>
      <c r="P22" s="205">
        <v>100</v>
      </c>
      <c r="Q22" s="114">
        <v>100</v>
      </c>
      <c r="R22" s="80">
        <v>97.73</v>
      </c>
      <c r="S22" s="553">
        <v>10</v>
      </c>
      <c r="T22" s="537">
        <v>52</v>
      </c>
      <c r="U22" s="129">
        <v>85</v>
      </c>
      <c r="V22" s="130">
        <v>18</v>
      </c>
      <c r="W22" s="131">
        <v>13</v>
      </c>
      <c r="X22" s="133">
        <f>W22+V22+U22+T22+S22</f>
        <v>178</v>
      </c>
    </row>
    <row r="23" spans="1:24" ht="15" customHeight="1" x14ac:dyDescent="0.25">
      <c r="A23" s="72">
        <v>18</v>
      </c>
      <c r="B23" s="67" t="s">
        <v>73</v>
      </c>
      <c r="C23" s="3" t="s">
        <v>4</v>
      </c>
      <c r="D23" s="287">
        <v>98</v>
      </c>
      <c r="E23" s="290">
        <v>96.938775510204081</v>
      </c>
      <c r="F23" s="529">
        <v>96.3</v>
      </c>
      <c r="G23" s="287">
        <v>85</v>
      </c>
      <c r="H23" s="290">
        <v>100</v>
      </c>
      <c r="I23" s="297">
        <v>96.86</v>
      </c>
      <c r="J23" s="284">
        <v>100</v>
      </c>
      <c r="K23" s="104">
        <v>100</v>
      </c>
      <c r="L23" s="79">
        <v>96.86</v>
      </c>
      <c r="M23" s="284">
        <v>123</v>
      </c>
      <c r="N23" s="104">
        <v>100</v>
      </c>
      <c r="O23" s="79">
        <v>98.32</v>
      </c>
      <c r="P23" s="205">
        <v>130</v>
      </c>
      <c r="Q23" s="114">
        <v>99.230999999999995</v>
      </c>
      <c r="R23" s="80">
        <v>97.73</v>
      </c>
      <c r="S23" s="553">
        <v>70</v>
      </c>
      <c r="T23" s="537">
        <v>14</v>
      </c>
      <c r="U23" s="129">
        <v>11</v>
      </c>
      <c r="V23" s="130">
        <v>6</v>
      </c>
      <c r="W23" s="131">
        <v>77</v>
      </c>
      <c r="X23" s="133">
        <f>W23+V23+U23+T23+S23</f>
        <v>178</v>
      </c>
    </row>
    <row r="24" spans="1:24" ht="15" customHeight="1" x14ac:dyDescent="0.25">
      <c r="A24" s="72">
        <v>19</v>
      </c>
      <c r="B24" s="67" t="s">
        <v>74</v>
      </c>
      <c r="C24" s="3" t="s">
        <v>113</v>
      </c>
      <c r="D24" s="287">
        <v>132</v>
      </c>
      <c r="E24" s="290">
        <v>95.454545454545453</v>
      </c>
      <c r="F24" s="529">
        <v>96.3</v>
      </c>
      <c r="G24" s="287">
        <v>126</v>
      </c>
      <c r="H24" s="290">
        <v>100</v>
      </c>
      <c r="I24" s="297">
        <v>96.86</v>
      </c>
      <c r="J24" s="284">
        <v>127</v>
      </c>
      <c r="K24" s="273">
        <v>100</v>
      </c>
      <c r="L24" s="78">
        <v>96.86</v>
      </c>
      <c r="M24" s="284">
        <v>118</v>
      </c>
      <c r="N24" s="104">
        <v>100</v>
      </c>
      <c r="O24" s="79">
        <v>98.32</v>
      </c>
      <c r="P24" s="205">
        <v>141</v>
      </c>
      <c r="Q24" s="114">
        <v>98.581000000000003</v>
      </c>
      <c r="R24" s="80">
        <v>97.73</v>
      </c>
      <c r="S24" s="553">
        <v>79</v>
      </c>
      <c r="T24" s="537">
        <v>4</v>
      </c>
      <c r="U24" s="129">
        <v>4</v>
      </c>
      <c r="V24" s="130">
        <v>8</v>
      </c>
      <c r="W24" s="131">
        <v>83</v>
      </c>
      <c r="X24" s="133">
        <f>W24+V24+U24+T24+S24</f>
        <v>178</v>
      </c>
    </row>
    <row r="25" spans="1:24" ht="15" customHeight="1" thickBot="1" x14ac:dyDescent="0.3">
      <c r="A25" s="88">
        <v>20</v>
      </c>
      <c r="B25" s="89" t="s">
        <v>78</v>
      </c>
      <c r="C25" s="15" t="s">
        <v>59</v>
      </c>
      <c r="D25" s="293">
        <v>87</v>
      </c>
      <c r="E25" s="343">
        <v>100</v>
      </c>
      <c r="F25" s="532">
        <v>96.3</v>
      </c>
      <c r="G25" s="293">
        <v>83</v>
      </c>
      <c r="H25" s="343">
        <v>100</v>
      </c>
      <c r="I25" s="340">
        <v>96.86</v>
      </c>
      <c r="J25" s="307">
        <v>73</v>
      </c>
      <c r="K25" s="108">
        <v>100</v>
      </c>
      <c r="L25" s="312">
        <v>96.86</v>
      </c>
      <c r="M25" s="307">
        <v>99</v>
      </c>
      <c r="N25" s="108">
        <v>100</v>
      </c>
      <c r="O25" s="312">
        <v>98.32</v>
      </c>
      <c r="P25" s="178">
        <v>76</v>
      </c>
      <c r="Q25" s="115">
        <v>96.052000000000007</v>
      </c>
      <c r="R25" s="339">
        <v>97.73</v>
      </c>
      <c r="S25" s="555">
        <v>19</v>
      </c>
      <c r="T25" s="539">
        <v>15</v>
      </c>
      <c r="U25" s="325">
        <v>34</v>
      </c>
      <c r="V25" s="326">
        <v>17</v>
      </c>
      <c r="W25" s="327">
        <v>94</v>
      </c>
      <c r="X25" s="341">
        <f>W25+V25+U25+T25+S25</f>
        <v>179</v>
      </c>
    </row>
    <row r="26" spans="1:24" ht="15" customHeight="1" x14ac:dyDescent="0.25">
      <c r="A26" s="86">
        <v>21</v>
      </c>
      <c r="B26" s="87" t="s">
        <v>77</v>
      </c>
      <c r="C26" s="16" t="s">
        <v>88</v>
      </c>
      <c r="D26" s="328">
        <v>133</v>
      </c>
      <c r="E26" s="329">
        <v>94.736842105263165</v>
      </c>
      <c r="F26" s="531">
        <v>96.3</v>
      </c>
      <c r="G26" s="328">
        <v>97</v>
      </c>
      <c r="H26" s="329">
        <v>97.938000000000002</v>
      </c>
      <c r="I26" s="346">
        <v>96.86</v>
      </c>
      <c r="J26" s="304">
        <v>103</v>
      </c>
      <c r="K26" s="279">
        <v>100</v>
      </c>
      <c r="L26" s="309">
        <v>96.86</v>
      </c>
      <c r="M26" s="304">
        <v>103</v>
      </c>
      <c r="N26" s="279">
        <v>100</v>
      </c>
      <c r="O26" s="309">
        <v>98.32</v>
      </c>
      <c r="P26" s="301">
        <v>100</v>
      </c>
      <c r="Q26" s="116">
        <v>100</v>
      </c>
      <c r="R26" s="336">
        <v>97.73</v>
      </c>
      <c r="S26" s="552">
        <v>84</v>
      </c>
      <c r="T26" s="536">
        <v>66</v>
      </c>
      <c r="U26" s="331">
        <v>10</v>
      </c>
      <c r="V26" s="332">
        <v>11</v>
      </c>
      <c r="W26" s="333">
        <v>14</v>
      </c>
      <c r="X26" s="334">
        <f>W26+V26+U26+T26+S26</f>
        <v>185</v>
      </c>
    </row>
    <row r="27" spans="1:24" ht="15" customHeight="1" x14ac:dyDescent="0.25">
      <c r="A27" s="72">
        <v>22</v>
      </c>
      <c r="B27" s="67" t="s">
        <v>77</v>
      </c>
      <c r="C27" s="572" t="s">
        <v>102</v>
      </c>
      <c r="D27" s="567">
        <v>75</v>
      </c>
      <c r="E27" s="290">
        <v>100</v>
      </c>
      <c r="F27" s="533">
        <v>96.3</v>
      </c>
      <c r="G27" s="293">
        <v>66</v>
      </c>
      <c r="H27" s="290">
        <v>100</v>
      </c>
      <c r="I27" s="298">
        <v>96.86</v>
      </c>
      <c r="J27" s="284">
        <v>61</v>
      </c>
      <c r="K27" s="273">
        <v>100</v>
      </c>
      <c r="L27" s="78">
        <v>96.86</v>
      </c>
      <c r="M27" s="284">
        <v>71</v>
      </c>
      <c r="N27" s="104">
        <v>100</v>
      </c>
      <c r="O27" s="79">
        <v>98.32</v>
      </c>
      <c r="P27" s="205">
        <v>64</v>
      </c>
      <c r="Q27" s="114">
        <v>100</v>
      </c>
      <c r="R27" s="80">
        <v>97.73</v>
      </c>
      <c r="S27" s="553">
        <v>24</v>
      </c>
      <c r="T27" s="537">
        <v>32</v>
      </c>
      <c r="U27" s="129">
        <v>49</v>
      </c>
      <c r="V27" s="130">
        <v>38</v>
      </c>
      <c r="W27" s="131">
        <v>44</v>
      </c>
      <c r="X27" s="133">
        <f>W27+V27+U27+T27+S27</f>
        <v>187</v>
      </c>
    </row>
    <row r="28" spans="1:24" ht="15" customHeight="1" x14ac:dyDescent="0.25">
      <c r="A28" s="72">
        <v>23</v>
      </c>
      <c r="B28" s="67" t="s">
        <v>77</v>
      </c>
      <c r="C28" s="4" t="s">
        <v>95</v>
      </c>
      <c r="D28" s="322">
        <v>80</v>
      </c>
      <c r="E28" s="323">
        <v>100</v>
      </c>
      <c r="F28" s="529">
        <v>96.3</v>
      </c>
      <c r="G28" s="287">
        <v>97</v>
      </c>
      <c r="H28" s="290">
        <v>100</v>
      </c>
      <c r="I28" s="298">
        <v>96.86</v>
      </c>
      <c r="J28" s="284">
        <v>55</v>
      </c>
      <c r="K28" s="104">
        <v>100</v>
      </c>
      <c r="L28" s="79">
        <v>96.86</v>
      </c>
      <c r="M28" s="284">
        <v>61</v>
      </c>
      <c r="N28" s="104">
        <v>100</v>
      </c>
      <c r="O28" s="79">
        <v>98.32</v>
      </c>
      <c r="P28" s="205">
        <v>52</v>
      </c>
      <c r="Q28" s="114">
        <v>100</v>
      </c>
      <c r="R28" s="80">
        <v>97.73</v>
      </c>
      <c r="S28" s="556">
        <v>20</v>
      </c>
      <c r="T28" s="540">
        <v>10</v>
      </c>
      <c r="U28" s="129">
        <v>54</v>
      </c>
      <c r="V28" s="130">
        <v>51</v>
      </c>
      <c r="W28" s="131">
        <v>53</v>
      </c>
      <c r="X28" s="133">
        <f>W28+V28+U28+T28+S28</f>
        <v>188</v>
      </c>
    </row>
    <row r="29" spans="1:24" ht="15" customHeight="1" x14ac:dyDescent="0.25">
      <c r="A29" s="72">
        <v>24</v>
      </c>
      <c r="B29" s="67" t="s">
        <v>78</v>
      </c>
      <c r="C29" s="3" t="s">
        <v>48</v>
      </c>
      <c r="D29" s="287">
        <v>120</v>
      </c>
      <c r="E29" s="290">
        <v>97.5</v>
      </c>
      <c r="F29" s="529">
        <v>96.3</v>
      </c>
      <c r="G29" s="287">
        <v>107</v>
      </c>
      <c r="H29" s="290">
        <v>100</v>
      </c>
      <c r="I29" s="297">
        <v>96.86</v>
      </c>
      <c r="J29" s="284">
        <v>89</v>
      </c>
      <c r="K29" s="104">
        <v>100</v>
      </c>
      <c r="L29" s="79">
        <v>96.86</v>
      </c>
      <c r="M29" s="284">
        <v>95</v>
      </c>
      <c r="N29" s="104">
        <v>100</v>
      </c>
      <c r="O29" s="79">
        <v>98.32</v>
      </c>
      <c r="P29" s="205">
        <v>121</v>
      </c>
      <c r="Q29" s="114">
        <v>99.173000000000002</v>
      </c>
      <c r="R29" s="80">
        <v>97.73</v>
      </c>
      <c r="S29" s="553">
        <v>63</v>
      </c>
      <c r="T29" s="537">
        <v>6</v>
      </c>
      <c r="U29" s="129">
        <v>20</v>
      </c>
      <c r="V29" s="130">
        <v>22</v>
      </c>
      <c r="W29" s="131">
        <v>78</v>
      </c>
      <c r="X29" s="133">
        <f>W29+V29+U29+T29+S29</f>
        <v>189</v>
      </c>
    </row>
    <row r="30" spans="1:24" ht="15" customHeight="1" x14ac:dyDescent="0.25">
      <c r="A30" s="72">
        <v>25</v>
      </c>
      <c r="B30" s="67" t="s">
        <v>73</v>
      </c>
      <c r="C30" s="3" t="s">
        <v>84</v>
      </c>
      <c r="D30" s="287">
        <v>77</v>
      </c>
      <c r="E30" s="290">
        <v>100</v>
      </c>
      <c r="F30" s="529">
        <v>96.3</v>
      </c>
      <c r="G30" s="287">
        <v>78</v>
      </c>
      <c r="H30" s="290">
        <v>100</v>
      </c>
      <c r="I30" s="297">
        <v>96.86</v>
      </c>
      <c r="J30" s="284">
        <v>35</v>
      </c>
      <c r="K30" s="104">
        <v>100</v>
      </c>
      <c r="L30" s="79">
        <v>96.86</v>
      </c>
      <c r="M30" s="284">
        <v>70</v>
      </c>
      <c r="N30" s="104">
        <v>100</v>
      </c>
      <c r="O30" s="79">
        <v>98.32</v>
      </c>
      <c r="P30" s="205">
        <v>59</v>
      </c>
      <c r="Q30" s="114">
        <v>100</v>
      </c>
      <c r="R30" s="80">
        <v>97.73</v>
      </c>
      <c r="S30" s="553">
        <v>22</v>
      </c>
      <c r="T30" s="537">
        <v>22</v>
      </c>
      <c r="U30" s="129">
        <v>71</v>
      </c>
      <c r="V30" s="130">
        <v>40</v>
      </c>
      <c r="W30" s="131">
        <v>46</v>
      </c>
      <c r="X30" s="133">
        <f>W30+V30+U30+T30+S30</f>
        <v>201</v>
      </c>
    </row>
    <row r="31" spans="1:24" ht="15" customHeight="1" x14ac:dyDescent="0.25">
      <c r="A31" s="72">
        <v>26</v>
      </c>
      <c r="B31" s="67" t="s">
        <v>74</v>
      </c>
      <c r="C31" s="3" t="s">
        <v>16</v>
      </c>
      <c r="D31" s="287">
        <v>91</v>
      </c>
      <c r="E31" s="290">
        <v>100</v>
      </c>
      <c r="F31" s="529">
        <v>96.3</v>
      </c>
      <c r="G31" s="287">
        <v>78</v>
      </c>
      <c r="H31" s="290">
        <v>100</v>
      </c>
      <c r="I31" s="297">
        <v>96.86</v>
      </c>
      <c r="J31" s="284">
        <v>49</v>
      </c>
      <c r="K31" s="273">
        <v>97.959183673469397</v>
      </c>
      <c r="L31" s="78">
        <v>96.86</v>
      </c>
      <c r="M31" s="284">
        <v>76</v>
      </c>
      <c r="N31" s="104">
        <v>100</v>
      </c>
      <c r="O31" s="79">
        <v>98.32</v>
      </c>
      <c r="P31" s="205">
        <v>72</v>
      </c>
      <c r="Q31" s="114">
        <v>100</v>
      </c>
      <c r="R31" s="80">
        <v>97.73</v>
      </c>
      <c r="S31" s="553">
        <v>16</v>
      </c>
      <c r="T31" s="537">
        <v>24</v>
      </c>
      <c r="U31" s="129">
        <v>97</v>
      </c>
      <c r="V31" s="130">
        <v>33</v>
      </c>
      <c r="W31" s="131">
        <v>33</v>
      </c>
      <c r="X31" s="133">
        <f>W31+V31+U31+T31+S31</f>
        <v>203</v>
      </c>
    </row>
    <row r="32" spans="1:24" s="1" customFormat="1" ht="15" customHeight="1" x14ac:dyDescent="0.25">
      <c r="A32" s="72">
        <v>27</v>
      </c>
      <c r="B32" s="67" t="s">
        <v>137</v>
      </c>
      <c r="C32" s="3" t="s">
        <v>105</v>
      </c>
      <c r="D32" s="287">
        <v>184</v>
      </c>
      <c r="E32" s="290">
        <v>98.913043478260875</v>
      </c>
      <c r="F32" s="529">
        <v>96.3</v>
      </c>
      <c r="G32" s="287">
        <v>143</v>
      </c>
      <c r="H32" s="290">
        <v>97.902000000000001</v>
      </c>
      <c r="I32" s="297">
        <v>96.86</v>
      </c>
      <c r="J32" s="284">
        <v>158</v>
      </c>
      <c r="K32" s="273">
        <v>98.734177215189874</v>
      </c>
      <c r="L32" s="78">
        <v>96.86</v>
      </c>
      <c r="M32" s="284">
        <v>153</v>
      </c>
      <c r="N32" s="104">
        <v>100</v>
      </c>
      <c r="O32" s="79">
        <v>98.32</v>
      </c>
      <c r="P32" s="205">
        <v>132</v>
      </c>
      <c r="Q32" s="114">
        <v>100</v>
      </c>
      <c r="R32" s="80">
        <v>97.73</v>
      </c>
      <c r="S32" s="553">
        <v>43</v>
      </c>
      <c r="T32" s="537">
        <v>68</v>
      </c>
      <c r="U32" s="129">
        <v>86</v>
      </c>
      <c r="V32" s="130">
        <v>4</v>
      </c>
      <c r="W32" s="131">
        <v>2</v>
      </c>
      <c r="X32" s="133">
        <f>W32+V32+U32+T32+S32</f>
        <v>203</v>
      </c>
    </row>
    <row r="33" spans="1:24" ht="15" customHeight="1" x14ac:dyDescent="0.25">
      <c r="A33" s="72">
        <v>28</v>
      </c>
      <c r="B33" s="67" t="s">
        <v>74</v>
      </c>
      <c r="C33" s="3" t="s">
        <v>11</v>
      </c>
      <c r="D33" s="287">
        <v>83</v>
      </c>
      <c r="E33" s="290">
        <v>98.795180722891558</v>
      </c>
      <c r="F33" s="529">
        <v>96.3</v>
      </c>
      <c r="G33" s="287">
        <v>80</v>
      </c>
      <c r="H33" s="290">
        <v>98.75</v>
      </c>
      <c r="I33" s="297">
        <v>96.86</v>
      </c>
      <c r="J33" s="284">
        <v>72</v>
      </c>
      <c r="K33" s="273">
        <v>100</v>
      </c>
      <c r="L33" s="78">
        <v>96.86</v>
      </c>
      <c r="M33" s="284">
        <v>69</v>
      </c>
      <c r="N33" s="104">
        <v>100</v>
      </c>
      <c r="O33" s="79">
        <v>98.32</v>
      </c>
      <c r="P33" s="205">
        <v>95</v>
      </c>
      <c r="Q33" s="114">
        <v>100</v>
      </c>
      <c r="R33" s="80">
        <v>97.73</v>
      </c>
      <c r="S33" s="553">
        <v>48</v>
      </c>
      <c r="T33" s="537">
        <v>57</v>
      </c>
      <c r="U33" s="129">
        <v>36</v>
      </c>
      <c r="V33" s="130">
        <v>45</v>
      </c>
      <c r="W33" s="131">
        <v>18</v>
      </c>
      <c r="X33" s="133">
        <f>W33+V33+U33+T33+S33</f>
        <v>204</v>
      </c>
    </row>
    <row r="34" spans="1:24" ht="15" customHeight="1" x14ac:dyDescent="0.25">
      <c r="A34" s="72">
        <v>29</v>
      </c>
      <c r="B34" s="67" t="s">
        <v>77</v>
      </c>
      <c r="C34" s="4" t="s">
        <v>93</v>
      </c>
      <c r="D34" s="287">
        <v>79</v>
      </c>
      <c r="E34" s="290">
        <v>98.734177215189874</v>
      </c>
      <c r="F34" s="529">
        <v>96.3</v>
      </c>
      <c r="G34" s="287">
        <v>80</v>
      </c>
      <c r="H34" s="290">
        <v>100</v>
      </c>
      <c r="I34" s="298">
        <v>96.86</v>
      </c>
      <c r="J34" s="284">
        <v>51</v>
      </c>
      <c r="K34" s="104">
        <v>100</v>
      </c>
      <c r="L34" s="79">
        <v>96.86</v>
      </c>
      <c r="M34" s="284">
        <v>69</v>
      </c>
      <c r="N34" s="104">
        <v>100</v>
      </c>
      <c r="O34" s="79">
        <v>98.32</v>
      </c>
      <c r="P34" s="205">
        <v>71</v>
      </c>
      <c r="Q34" s="114">
        <v>100</v>
      </c>
      <c r="R34" s="80">
        <v>97.73</v>
      </c>
      <c r="S34" s="553">
        <v>49</v>
      </c>
      <c r="T34" s="537">
        <v>19</v>
      </c>
      <c r="U34" s="129">
        <v>57</v>
      </c>
      <c r="V34" s="130">
        <v>47</v>
      </c>
      <c r="W34" s="131">
        <v>34</v>
      </c>
      <c r="X34" s="133">
        <f>W34+V34+U34+T34+S34</f>
        <v>206</v>
      </c>
    </row>
    <row r="35" spans="1:24" ht="15" customHeight="1" thickBot="1" x14ac:dyDescent="0.3">
      <c r="A35" s="73">
        <v>30</v>
      </c>
      <c r="B35" s="74" t="s">
        <v>77</v>
      </c>
      <c r="C35" s="17" t="s">
        <v>43</v>
      </c>
      <c r="D35" s="293">
        <v>76</v>
      </c>
      <c r="E35" s="343">
        <v>100</v>
      </c>
      <c r="F35" s="532">
        <v>96.3</v>
      </c>
      <c r="G35" s="318">
        <v>52</v>
      </c>
      <c r="H35" s="319">
        <v>100</v>
      </c>
      <c r="I35" s="335">
        <v>96.86</v>
      </c>
      <c r="J35" s="305">
        <v>72</v>
      </c>
      <c r="K35" s="283">
        <v>100</v>
      </c>
      <c r="L35" s="310">
        <v>96.86</v>
      </c>
      <c r="M35" s="305">
        <v>59</v>
      </c>
      <c r="N35" s="283">
        <v>100</v>
      </c>
      <c r="O35" s="310">
        <v>98.32</v>
      </c>
      <c r="P35" s="302">
        <v>48</v>
      </c>
      <c r="Q35" s="117">
        <v>100</v>
      </c>
      <c r="R35" s="337">
        <v>97.73</v>
      </c>
      <c r="S35" s="554">
        <v>23</v>
      </c>
      <c r="T35" s="538">
        <v>39</v>
      </c>
      <c r="U35" s="134">
        <v>38</v>
      </c>
      <c r="V35" s="135">
        <v>52</v>
      </c>
      <c r="W35" s="136">
        <v>56</v>
      </c>
      <c r="X35" s="137">
        <f>W35+V35+U35+T35+S35</f>
        <v>208</v>
      </c>
    </row>
    <row r="36" spans="1:24" ht="15" customHeight="1" x14ac:dyDescent="0.25">
      <c r="A36" s="71">
        <v>31</v>
      </c>
      <c r="B36" s="68" t="s">
        <v>137</v>
      </c>
      <c r="C36" s="14" t="s">
        <v>39</v>
      </c>
      <c r="D36" s="328">
        <v>73</v>
      </c>
      <c r="E36" s="329">
        <v>100</v>
      </c>
      <c r="F36" s="531">
        <v>96.3</v>
      </c>
      <c r="G36" s="322">
        <v>43</v>
      </c>
      <c r="H36" s="323">
        <v>100</v>
      </c>
      <c r="I36" s="324">
        <v>96.86</v>
      </c>
      <c r="J36" s="306">
        <v>80</v>
      </c>
      <c r="K36" s="281">
        <v>100</v>
      </c>
      <c r="L36" s="315">
        <v>96.86</v>
      </c>
      <c r="M36" s="306">
        <v>47</v>
      </c>
      <c r="N36" s="103">
        <v>100</v>
      </c>
      <c r="O36" s="311">
        <v>98.32</v>
      </c>
      <c r="P36" s="303">
        <v>48</v>
      </c>
      <c r="Q36" s="113">
        <v>100</v>
      </c>
      <c r="R36" s="338">
        <v>97.73</v>
      </c>
      <c r="S36" s="553">
        <v>26</v>
      </c>
      <c r="T36" s="537">
        <v>45</v>
      </c>
      <c r="U36" s="129">
        <v>23</v>
      </c>
      <c r="V36" s="130">
        <v>59</v>
      </c>
      <c r="W36" s="131">
        <v>55</v>
      </c>
      <c r="X36" s="132">
        <f>W36+V36+U36+T36+S36</f>
        <v>208</v>
      </c>
    </row>
    <row r="37" spans="1:24" ht="15" customHeight="1" x14ac:dyDescent="0.25">
      <c r="A37" s="72">
        <v>32</v>
      </c>
      <c r="B37" s="67" t="s">
        <v>78</v>
      </c>
      <c r="C37" s="3" t="s">
        <v>159</v>
      </c>
      <c r="D37" s="287">
        <v>236</v>
      </c>
      <c r="E37" s="290">
        <v>97.457627118644069</v>
      </c>
      <c r="F37" s="529">
        <v>96.3</v>
      </c>
      <c r="G37" s="287">
        <v>230</v>
      </c>
      <c r="H37" s="290">
        <v>99.13</v>
      </c>
      <c r="I37" s="297">
        <v>96.86</v>
      </c>
      <c r="J37" s="284">
        <v>207</v>
      </c>
      <c r="K37" s="104">
        <v>99.516908212560381</v>
      </c>
      <c r="L37" s="79">
        <v>96.86</v>
      </c>
      <c r="M37" s="284">
        <v>120</v>
      </c>
      <c r="N37" s="104">
        <v>100</v>
      </c>
      <c r="O37" s="79">
        <v>98.32</v>
      </c>
      <c r="P37" s="205">
        <v>103</v>
      </c>
      <c r="Q37" s="114">
        <v>100</v>
      </c>
      <c r="R37" s="80">
        <v>97.73</v>
      </c>
      <c r="S37" s="553">
        <v>64</v>
      </c>
      <c r="T37" s="537">
        <v>50</v>
      </c>
      <c r="U37" s="129">
        <v>79</v>
      </c>
      <c r="V37" s="130">
        <v>7</v>
      </c>
      <c r="W37" s="131">
        <v>9</v>
      </c>
      <c r="X37" s="133">
        <f>W37+V37+U37+T37+S37</f>
        <v>209</v>
      </c>
    </row>
    <row r="38" spans="1:24" ht="15" customHeight="1" x14ac:dyDescent="0.25">
      <c r="A38" s="72">
        <v>33</v>
      </c>
      <c r="B38" s="67" t="s">
        <v>78</v>
      </c>
      <c r="C38" s="291" t="s">
        <v>65</v>
      </c>
      <c r="D38" s="322">
        <v>249</v>
      </c>
      <c r="E38" s="323">
        <v>99.196787148594382</v>
      </c>
      <c r="F38" s="533">
        <v>96.3</v>
      </c>
      <c r="G38" s="292">
        <v>213</v>
      </c>
      <c r="H38" s="290">
        <v>99.53</v>
      </c>
      <c r="I38" s="297">
        <v>96.86</v>
      </c>
      <c r="J38" s="284">
        <v>185</v>
      </c>
      <c r="K38" s="104">
        <v>100</v>
      </c>
      <c r="L38" s="79">
        <v>96.86</v>
      </c>
      <c r="M38" s="284">
        <v>150</v>
      </c>
      <c r="N38" s="104">
        <v>100</v>
      </c>
      <c r="O38" s="79">
        <v>98.32</v>
      </c>
      <c r="P38" s="205">
        <v>163</v>
      </c>
      <c r="Q38" s="114">
        <v>71.778999999999996</v>
      </c>
      <c r="R38" s="80">
        <v>97.73</v>
      </c>
      <c r="S38" s="553">
        <v>39</v>
      </c>
      <c r="T38" s="537">
        <v>49</v>
      </c>
      <c r="U38" s="129">
        <v>1</v>
      </c>
      <c r="V38" s="130">
        <v>5</v>
      </c>
      <c r="W38" s="131">
        <v>116</v>
      </c>
      <c r="X38" s="133">
        <f>W38+V38+U38+T38+S38</f>
        <v>210</v>
      </c>
    </row>
    <row r="39" spans="1:24" ht="15" customHeight="1" x14ac:dyDescent="0.25">
      <c r="A39" s="72">
        <v>34</v>
      </c>
      <c r="B39" s="67" t="s">
        <v>73</v>
      </c>
      <c r="C39" s="3" t="s">
        <v>81</v>
      </c>
      <c r="D39" s="287">
        <v>50</v>
      </c>
      <c r="E39" s="290">
        <v>100</v>
      </c>
      <c r="F39" s="529">
        <v>96.3</v>
      </c>
      <c r="G39" s="287">
        <v>46</v>
      </c>
      <c r="H39" s="290">
        <v>100</v>
      </c>
      <c r="I39" s="297">
        <v>96.86</v>
      </c>
      <c r="J39" s="284">
        <v>56</v>
      </c>
      <c r="K39" s="104">
        <v>100</v>
      </c>
      <c r="L39" s="79">
        <v>96.86</v>
      </c>
      <c r="M39" s="284">
        <v>55</v>
      </c>
      <c r="N39" s="104">
        <v>100</v>
      </c>
      <c r="O39" s="79">
        <v>98.32</v>
      </c>
      <c r="P39" s="205">
        <v>68</v>
      </c>
      <c r="Q39" s="114">
        <v>100</v>
      </c>
      <c r="R39" s="80">
        <v>97.73</v>
      </c>
      <c r="S39" s="553">
        <v>31</v>
      </c>
      <c r="T39" s="537">
        <v>42</v>
      </c>
      <c r="U39" s="129">
        <v>52</v>
      </c>
      <c r="V39" s="130">
        <v>53</v>
      </c>
      <c r="W39" s="131">
        <v>39</v>
      </c>
      <c r="X39" s="133">
        <f>W39+V39+U39+T39+S39</f>
        <v>217</v>
      </c>
    </row>
    <row r="40" spans="1:24" ht="15" customHeight="1" x14ac:dyDescent="0.25">
      <c r="A40" s="72">
        <v>35</v>
      </c>
      <c r="B40" s="67" t="s">
        <v>78</v>
      </c>
      <c r="C40" s="3" t="s">
        <v>64</v>
      </c>
      <c r="D40" s="287">
        <v>99</v>
      </c>
      <c r="E40" s="290">
        <v>100</v>
      </c>
      <c r="F40" s="529">
        <v>96.3</v>
      </c>
      <c r="G40" s="287">
        <v>90</v>
      </c>
      <c r="H40" s="290">
        <v>97.778000000000006</v>
      </c>
      <c r="I40" s="297">
        <v>96.86</v>
      </c>
      <c r="J40" s="284">
        <v>73</v>
      </c>
      <c r="K40" s="104">
        <v>100</v>
      </c>
      <c r="L40" s="79">
        <v>96.86</v>
      </c>
      <c r="M40" s="284">
        <v>97</v>
      </c>
      <c r="N40" s="104">
        <v>100</v>
      </c>
      <c r="O40" s="79">
        <v>98.32</v>
      </c>
      <c r="P40" s="205">
        <v>86</v>
      </c>
      <c r="Q40" s="114">
        <v>98.837000000000003</v>
      </c>
      <c r="R40" s="80">
        <v>97.73</v>
      </c>
      <c r="S40" s="553">
        <v>14</v>
      </c>
      <c r="T40" s="537">
        <v>69</v>
      </c>
      <c r="U40" s="129">
        <v>35</v>
      </c>
      <c r="V40" s="130">
        <v>19</v>
      </c>
      <c r="W40" s="131">
        <v>81</v>
      </c>
      <c r="X40" s="133">
        <f>W40+V40+U40+T40+S40</f>
        <v>218</v>
      </c>
    </row>
    <row r="41" spans="1:24" ht="15" customHeight="1" x14ac:dyDescent="0.25">
      <c r="A41" s="72">
        <v>36</v>
      </c>
      <c r="B41" s="67" t="s">
        <v>137</v>
      </c>
      <c r="C41" s="3" t="s">
        <v>150</v>
      </c>
      <c r="D41" s="287">
        <v>84</v>
      </c>
      <c r="E41" s="290">
        <v>98.80952380952381</v>
      </c>
      <c r="F41" s="529">
        <v>96.3</v>
      </c>
      <c r="G41" s="287">
        <v>72</v>
      </c>
      <c r="H41" s="290">
        <v>97.221999999999994</v>
      </c>
      <c r="I41" s="297">
        <v>96.86</v>
      </c>
      <c r="J41" s="284">
        <v>72</v>
      </c>
      <c r="K41" s="273">
        <v>100</v>
      </c>
      <c r="L41" s="78">
        <v>96.86</v>
      </c>
      <c r="M41" s="284">
        <v>73</v>
      </c>
      <c r="N41" s="104">
        <v>100</v>
      </c>
      <c r="O41" s="79">
        <v>98.32</v>
      </c>
      <c r="P41" s="205">
        <v>81</v>
      </c>
      <c r="Q41" s="114">
        <v>100</v>
      </c>
      <c r="R41" s="80">
        <v>97.73</v>
      </c>
      <c r="S41" s="553">
        <v>47</v>
      </c>
      <c r="T41" s="537">
        <v>74</v>
      </c>
      <c r="U41" s="129">
        <v>37</v>
      </c>
      <c r="V41" s="130">
        <v>36</v>
      </c>
      <c r="W41" s="131">
        <v>24</v>
      </c>
      <c r="X41" s="133">
        <f>W41+V41+U41+T41+S41</f>
        <v>218</v>
      </c>
    </row>
    <row r="42" spans="1:24" ht="15" customHeight="1" x14ac:dyDescent="0.25">
      <c r="A42" s="72">
        <v>37</v>
      </c>
      <c r="B42" s="67" t="s">
        <v>137</v>
      </c>
      <c r="C42" s="3" t="s">
        <v>36</v>
      </c>
      <c r="D42" s="287">
        <v>75</v>
      </c>
      <c r="E42" s="290">
        <v>97.333333333333329</v>
      </c>
      <c r="F42" s="529">
        <v>96.3</v>
      </c>
      <c r="G42" s="287">
        <v>81</v>
      </c>
      <c r="H42" s="290">
        <v>98.765000000000001</v>
      </c>
      <c r="I42" s="297">
        <v>96.86</v>
      </c>
      <c r="J42" s="284">
        <v>71</v>
      </c>
      <c r="K42" s="273">
        <v>100</v>
      </c>
      <c r="L42" s="78">
        <v>96.86</v>
      </c>
      <c r="M42" s="284">
        <v>94</v>
      </c>
      <c r="N42" s="104">
        <v>100</v>
      </c>
      <c r="O42" s="79">
        <v>98.32</v>
      </c>
      <c r="P42" s="205">
        <v>73</v>
      </c>
      <c r="Q42" s="114">
        <v>100</v>
      </c>
      <c r="R42" s="80">
        <v>97.73</v>
      </c>
      <c r="S42" s="553">
        <v>66</v>
      </c>
      <c r="T42" s="537">
        <v>56</v>
      </c>
      <c r="U42" s="129">
        <v>42</v>
      </c>
      <c r="V42" s="130">
        <v>24</v>
      </c>
      <c r="W42" s="131">
        <v>32</v>
      </c>
      <c r="X42" s="133">
        <f>W42+V42+U42+T42+S42</f>
        <v>220</v>
      </c>
    </row>
    <row r="43" spans="1:24" ht="15" customHeight="1" x14ac:dyDescent="0.25">
      <c r="A43" s="72">
        <v>38</v>
      </c>
      <c r="B43" s="67" t="s">
        <v>137</v>
      </c>
      <c r="C43" s="3" t="s">
        <v>157</v>
      </c>
      <c r="D43" s="287">
        <v>50</v>
      </c>
      <c r="E43" s="290">
        <v>100</v>
      </c>
      <c r="F43" s="529">
        <v>96.3</v>
      </c>
      <c r="G43" s="287">
        <v>60</v>
      </c>
      <c r="H43" s="290">
        <v>100</v>
      </c>
      <c r="I43" s="297">
        <v>96.86</v>
      </c>
      <c r="J43" s="284">
        <v>50</v>
      </c>
      <c r="K43" s="273">
        <v>100</v>
      </c>
      <c r="L43" s="78">
        <v>96.86</v>
      </c>
      <c r="M43" s="284">
        <v>48</v>
      </c>
      <c r="N43" s="104">
        <v>100</v>
      </c>
      <c r="O43" s="79">
        <v>98.32</v>
      </c>
      <c r="P43" s="205">
        <v>62</v>
      </c>
      <c r="Q43" s="114">
        <v>100</v>
      </c>
      <c r="R43" s="80">
        <v>97.73</v>
      </c>
      <c r="S43" s="553">
        <v>32</v>
      </c>
      <c r="T43" s="537">
        <v>35</v>
      </c>
      <c r="U43" s="129">
        <v>59</v>
      </c>
      <c r="V43" s="130">
        <v>57</v>
      </c>
      <c r="W43" s="131">
        <v>45</v>
      </c>
      <c r="X43" s="133">
        <f>W43+V43+U43+T43+S43</f>
        <v>228</v>
      </c>
    </row>
    <row r="44" spans="1:24" ht="15" customHeight="1" x14ac:dyDescent="0.25">
      <c r="A44" s="72">
        <v>39</v>
      </c>
      <c r="B44" s="67" t="s">
        <v>77</v>
      </c>
      <c r="C44" s="4" t="s">
        <v>99</v>
      </c>
      <c r="D44" s="287">
        <v>79</v>
      </c>
      <c r="E44" s="290">
        <v>96.202531645569621</v>
      </c>
      <c r="F44" s="529">
        <v>96.3</v>
      </c>
      <c r="G44" s="287">
        <v>67</v>
      </c>
      <c r="H44" s="290">
        <v>100</v>
      </c>
      <c r="I44" s="298">
        <v>96.86</v>
      </c>
      <c r="J44" s="284">
        <v>66</v>
      </c>
      <c r="K44" s="104">
        <v>100</v>
      </c>
      <c r="L44" s="79">
        <v>96.86</v>
      </c>
      <c r="M44" s="284">
        <v>70</v>
      </c>
      <c r="N44" s="104">
        <v>100</v>
      </c>
      <c r="O44" s="79">
        <v>98.32</v>
      </c>
      <c r="P44" s="205">
        <v>67</v>
      </c>
      <c r="Q44" s="114">
        <v>100</v>
      </c>
      <c r="R44" s="80">
        <v>97.73</v>
      </c>
      <c r="S44" s="553">
        <v>73</v>
      </c>
      <c r="T44" s="537">
        <v>31</v>
      </c>
      <c r="U44" s="129">
        <v>44</v>
      </c>
      <c r="V44" s="130">
        <v>42</v>
      </c>
      <c r="W44" s="131">
        <v>40</v>
      </c>
      <c r="X44" s="133">
        <f>W44+V44+U44+T44+S44</f>
        <v>230</v>
      </c>
    </row>
    <row r="45" spans="1:24" ht="15" customHeight="1" thickBot="1" x14ac:dyDescent="0.3">
      <c r="A45" s="73">
        <v>40</v>
      </c>
      <c r="B45" s="74" t="s">
        <v>79</v>
      </c>
      <c r="C45" s="12" t="s">
        <v>69</v>
      </c>
      <c r="D45" s="318">
        <v>50</v>
      </c>
      <c r="E45" s="319">
        <v>100</v>
      </c>
      <c r="F45" s="530">
        <v>96.3</v>
      </c>
      <c r="G45" s="318">
        <v>44</v>
      </c>
      <c r="H45" s="319">
        <v>100</v>
      </c>
      <c r="I45" s="321">
        <v>96.86</v>
      </c>
      <c r="J45" s="305">
        <v>66</v>
      </c>
      <c r="K45" s="283">
        <v>100</v>
      </c>
      <c r="L45" s="310">
        <v>96.86</v>
      </c>
      <c r="M45" s="305">
        <v>44</v>
      </c>
      <c r="N45" s="283">
        <v>100</v>
      </c>
      <c r="O45" s="310">
        <v>98.32</v>
      </c>
      <c r="P45" s="302">
        <v>58</v>
      </c>
      <c r="Q45" s="117">
        <v>100</v>
      </c>
      <c r="R45" s="337">
        <v>97.73</v>
      </c>
      <c r="S45" s="554">
        <v>33</v>
      </c>
      <c r="T45" s="538">
        <v>44</v>
      </c>
      <c r="U45" s="134">
        <v>45</v>
      </c>
      <c r="V45" s="135">
        <v>63</v>
      </c>
      <c r="W45" s="136">
        <v>48</v>
      </c>
      <c r="X45" s="137">
        <f>W45+V45+U45+T45+S45</f>
        <v>233</v>
      </c>
    </row>
    <row r="46" spans="1:24" ht="15" customHeight="1" x14ac:dyDescent="0.25">
      <c r="A46" s="86">
        <v>41</v>
      </c>
      <c r="B46" s="87" t="s">
        <v>73</v>
      </c>
      <c r="C46" s="9" t="s">
        <v>5</v>
      </c>
      <c r="D46" s="322">
        <v>112</v>
      </c>
      <c r="E46" s="323">
        <v>100</v>
      </c>
      <c r="F46" s="528">
        <v>96.3</v>
      </c>
      <c r="G46" s="328">
        <v>64</v>
      </c>
      <c r="H46" s="329">
        <v>100</v>
      </c>
      <c r="I46" s="330">
        <v>96.86</v>
      </c>
      <c r="J46" s="304">
        <v>74</v>
      </c>
      <c r="K46" s="279">
        <v>100</v>
      </c>
      <c r="L46" s="309">
        <v>96.86</v>
      </c>
      <c r="M46" s="304">
        <v>67</v>
      </c>
      <c r="N46" s="279">
        <v>100</v>
      </c>
      <c r="O46" s="309">
        <v>98.32</v>
      </c>
      <c r="P46" s="543"/>
      <c r="Q46" s="544"/>
      <c r="R46" s="545">
        <v>97.73</v>
      </c>
      <c r="S46" s="552">
        <v>5</v>
      </c>
      <c r="T46" s="536">
        <v>33</v>
      </c>
      <c r="U46" s="331">
        <v>31</v>
      </c>
      <c r="V46" s="332">
        <v>48</v>
      </c>
      <c r="W46" s="333">
        <v>117</v>
      </c>
      <c r="X46" s="334">
        <f>W46+V46+U46+T46+S46</f>
        <v>234</v>
      </c>
    </row>
    <row r="47" spans="1:24" ht="15" customHeight="1" x14ac:dyDescent="0.25">
      <c r="A47" s="72">
        <v>42</v>
      </c>
      <c r="B47" s="67" t="s">
        <v>73</v>
      </c>
      <c r="C47" s="3" t="s">
        <v>82</v>
      </c>
      <c r="D47" s="287">
        <v>66</v>
      </c>
      <c r="E47" s="290">
        <v>100</v>
      </c>
      <c r="F47" s="529">
        <v>96.3</v>
      </c>
      <c r="G47" s="287">
        <v>49</v>
      </c>
      <c r="H47" s="290">
        <v>100</v>
      </c>
      <c r="I47" s="297">
        <v>96.86</v>
      </c>
      <c r="J47" s="284">
        <v>47</v>
      </c>
      <c r="K47" s="104">
        <v>100</v>
      </c>
      <c r="L47" s="79">
        <v>96.86</v>
      </c>
      <c r="M47" s="284">
        <v>47</v>
      </c>
      <c r="N47" s="104">
        <v>100</v>
      </c>
      <c r="O47" s="79">
        <v>98.32</v>
      </c>
      <c r="P47" s="202">
        <v>49</v>
      </c>
      <c r="Q47" s="114">
        <v>100</v>
      </c>
      <c r="R47" s="80">
        <v>97.73</v>
      </c>
      <c r="S47" s="553">
        <v>29</v>
      </c>
      <c r="T47" s="537">
        <v>41</v>
      </c>
      <c r="U47" s="129">
        <v>63</v>
      </c>
      <c r="V47" s="130">
        <v>58</v>
      </c>
      <c r="W47" s="131">
        <v>54</v>
      </c>
      <c r="X47" s="133">
        <f>W47+V47+U47+T47+S47</f>
        <v>245</v>
      </c>
    </row>
    <row r="48" spans="1:24" ht="15" customHeight="1" x14ac:dyDescent="0.25">
      <c r="A48" s="72">
        <v>43</v>
      </c>
      <c r="B48" s="67" t="s">
        <v>78</v>
      </c>
      <c r="C48" s="3" t="s">
        <v>55</v>
      </c>
      <c r="D48" s="322">
        <v>95</v>
      </c>
      <c r="E48" s="323">
        <v>86.31578947368422</v>
      </c>
      <c r="F48" s="529">
        <v>96.3</v>
      </c>
      <c r="G48" s="287">
        <v>101</v>
      </c>
      <c r="H48" s="290">
        <v>99.01</v>
      </c>
      <c r="I48" s="297">
        <v>96.86</v>
      </c>
      <c r="J48" s="284">
        <v>82</v>
      </c>
      <c r="K48" s="104">
        <v>100</v>
      </c>
      <c r="L48" s="79">
        <v>96.86</v>
      </c>
      <c r="M48" s="284">
        <v>70</v>
      </c>
      <c r="N48" s="104">
        <v>100</v>
      </c>
      <c r="O48" s="79">
        <v>98.32</v>
      </c>
      <c r="P48" s="205">
        <v>88</v>
      </c>
      <c r="Q48" s="114">
        <v>100</v>
      </c>
      <c r="R48" s="80">
        <v>97.73</v>
      </c>
      <c r="S48" s="553">
        <v>107</v>
      </c>
      <c r="T48" s="537">
        <v>53</v>
      </c>
      <c r="U48" s="129">
        <v>21</v>
      </c>
      <c r="V48" s="130">
        <v>43</v>
      </c>
      <c r="W48" s="131">
        <v>21</v>
      </c>
      <c r="X48" s="133">
        <f>W48+V48+U48+T48+S48</f>
        <v>245</v>
      </c>
    </row>
    <row r="49" spans="1:24" ht="15" customHeight="1" x14ac:dyDescent="0.25">
      <c r="A49" s="72">
        <v>44</v>
      </c>
      <c r="B49" s="67" t="s">
        <v>77</v>
      </c>
      <c r="C49" s="4" t="s">
        <v>100</v>
      </c>
      <c r="D49" s="287">
        <v>84</v>
      </c>
      <c r="E49" s="290">
        <v>94.047619047619051</v>
      </c>
      <c r="F49" s="529">
        <v>96.3</v>
      </c>
      <c r="G49" s="287">
        <v>77</v>
      </c>
      <c r="H49" s="290">
        <v>97.402000000000001</v>
      </c>
      <c r="I49" s="298">
        <v>96.86</v>
      </c>
      <c r="J49" s="284">
        <v>75</v>
      </c>
      <c r="K49" s="104">
        <v>100</v>
      </c>
      <c r="L49" s="79">
        <v>96.86</v>
      </c>
      <c r="M49" s="284">
        <v>77</v>
      </c>
      <c r="N49" s="104">
        <v>100</v>
      </c>
      <c r="O49" s="79">
        <v>98.32</v>
      </c>
      <c r="P49" s="205">
        <v>80</v>
      </c>
      <c r="Q49" s="114">
        <v>100</v>
      </c>
      <c r="R49" s="80">
        <v>97.73</v>
      </c>
      <c r="S49" s="553">
        <v>89</v>
      </c>
      <c r="T49" s="537">
        <v>72</v>
      </c>
      <c r="U49" s="129">
        <v>30</v>
      </c>
      <c r="V49" s="130">
        <v>32</v>
      </c>
      <c r="W49" s="131">
        <v>25</v>
      </c>
      <c r="X49" s="133">
        <f>W49+V49+U49+T49+S49</f>
        <v>248</v>
      </c>
    </row>
    <row r="50" spans="1:24" ht="15" customHeight="1" x14ac:dyDescent="0.25">
      <c r="A50" s="72">
        <v>45</v>
      </c>
      <c r="B50" s="67" t="s">
        <v>75</v>
      </c>
      <c r="C50" s="3" t="s">
        <v>112</v>
      </c>
      <c r="D50" s="287">
        <v>111</v>
      </c>
      <c r="E50" s="290">
        <v>100</v>
      </c>
      <c r="F50" s="529">
        <v>96.3</v>
      </c>
      <c r="G50" s="287">
        <v>73</v>
      </c>
      <c r="H50" s="290">
        <v>100</v>
      </c>
      <c r="I50" s="297">
        <v>96.86</v>
      </c>
      <c r="J50" s="284">
        <v>95</v>
      </c>
      <c r="K50" s="273">
        <v>100</v>
      </c>
      <c r="L50" s="78">
        <v>96.86</v>
      </c>
      <c r="M50" s="284">
        <v>78</v>
      </c>
      <c r="N50" s="104">
        <v>97.436000000000007</v>
      </c>
      <c r="O50" s="79">
        <v>98.32</v>
      </c>
      <c r="P50" s="205">
        <v>72</v>
      </c>
      <c r="Q50" s="114">
        <v>84.721999999999994</v>
      </c>
      <c r="R50" s="80">
        <v>97.73</v>
      </c>
      <c r="S50" s="553">
        <v>6</v>
      </c>
      <c r="T50" s="537">
        <v>27</v>
      </c>
      <c r="U50" s="129">
        <v>15</v>
      </c>
      <c r="V50" s="130">
        <v>88</v>
      </c>
      <c r="W50" s="131">
        <v>115</v>
      </c>
      <c r="X50" s="133">
        <f>W50+V50+U50+T50+S50</f>
        <v>251</v>
      </c>
    </row>
    <row r="51" spans="1:24" ht="15" customHeight="1" x14ac:dyDescent="0.25">
      <c r="A51" s="72">
        <v>46</v>
      </c>
      <c r="B51" s="67" t="s">
        <v>78</v>
      </c>
      <c r="C51" s="3" t="s">
        <v>161</v>
      </c>
      <c r="D51" s="287">
        <v>155</v>
      </c>
      <c r="E51" s="290">
        <v>97.41935483870968</v>
      </c>
      <c r="F51" s="529">
        <v>96.3</v>
      </c>
      <c r="G51" s="287">
        <v>121</v>
      </c>
      <c r="H51" s="290">
        <v>96.694000000000003</v>
      </c>
      <c r="I51" s="297">
        <v>96.86</v>
      </c>
      <c r="J51" s="284">
        <v>122</v>
      </c>
      <c r="K51" s="104">
        <v>100</v>
      </c>
      <c r="L51" s="79">
        <v>96.86</v>
      </c>
      <c r="M51" s="284">
        <v>123</v>
      </c>
      <c r="N51" s="104">
        <v>96.748000000000005</v>
      </c>
      <c r="O51" s="79">
        <v>98.32</v>
      </c>
      <c r="P51" s="205">
        <v>103</v>
      </c>
      <c r="Q51" s="114">
        <v>100</v>
      </c>
      <c r="R51" s="80">
        <v>97.73</v>
      </c>
      <c r="S51" s="553">
        <v>65</v>
      </c>
      <c r="T51" s="537">
        <v>80</v>
      </c>
      <c r="U51" s="129">
        <v>5</v>
      </c>
      <c r="V51" s="130">
        <v>93</v>
      </c>
      <c r="W51" s="131">
        <v>8</v>
      </c>
      <c r="X51" s="133">
        <f>W51+V51+U51+T51+S51</f>
        <v>251</v>
      </c>
    </row>
    <row r="52" spans="1:24" ht="15" customHeight="1" x14ac:dyDescent="0.25">
      <c r="A52" s="72">
        <v>47</v>
      </c>
      <c r="B52" s="67" t="s">
        <v>75</v>
      </c>
      <c r="C52" s="3" t="s">
        <v>111</v>
      </c>
      <c r="D52" s="299">
        <v>90</v>
      </c>
      <c r="E52" s="290">
        <v>100</v>
      </c>
      <c r="F52" s="529">
        <v>96.3</v>
      </c>
      <c r="G52" s="287">
        <v>87</v>
      </c>
      <c r="H52" s="290">
        <v>91.953999999999994</v>
      </c>
      <c r="I52" s="297">
        <v>96.86</v>
      </c>
      <c r="J52" s="284">
        <v>91</v>
      </c>
      <c r="K52" s="273">
        <v>100</v>
      </c>
      <c r="L52" s="78">
        <v>96.86</v>
      </c>
      <c r="M52" s="284">
        <v>103</v>
      </c>
      <c r="N52" s="104">
        <v>96.116</v>
      </c>
      <c r="O52" s="79">
        <v>98.32</v>
      </c>
      <c r="P52" s="205">
        <v>76</v>
      </c>
      <c r="Q52" s="114">
        <v>100</v>
      </c>
      <c r="R52" s="80">
        <v>97.73</v>
      </c>
      <c r="S52" s="553">
        <v>17</v>
      </c>
      <c r="T52" s="537">
        <v>95</v>
      </c>
      <c r="U52" s="129">
        <v>19</v>
      </c>
      <c r="V52" s="130">
        <v>94</v>
      </c>
      <c r="W52" s="131">
        <v>29</v>
      </c>
      <c r="X52" s="133">
        <f>W52+V52+U52+T52+S52</f>
        <v>254</v>
      </c>
    </row>
    <row r="53" spans="1:24" ht="15" customHeight="1" x14ac:dyDescent="0.25">
      <c r="A53" s="72">
        <v>48</v>
      </c>
      <c r="B53" s="67" t="s">
        <v>78</v>
      </c>
      <c r="C53" s="3" t="s">
        <v>62</v>
      </c>
      <c r="D53" s="287">
        <v>139</v>
      </c>
      <c r="E53" s="290">
        <v>98.561151079136692</v>
      </c>
      <c r="F53" s="529">
        <v>96.3</v>
      </c>
      <c r="G53" s="287">
        <v>93</v>
      </c>
      <c r="H53" s="290">
        <v>100</v>
      </c>
      <c r="I53" s="297">
        <v>96.86</v>
      </c>
      <c r="J53" s="284">
        <v>127</v>
      </c>
      <c r="K53" s="104">
        <v>98.425196850393689</v>
      </c>
      <c r="L53" s="79">
        <v>96.86</v>
      </c>
      <c r="M53" s="284">
        <v>79</v>
      </c>
      <c r="N53" s="104">
        <v>98.733999999999995</v>
      </c>
      <c r="O53" s="79">
        <v>98.32</v>
      </c>
      <c r="P53" s="205">
        <v>85</v>
      </c>
      <c r="Q53" s="114">
        <v>100</v>
      </c>
      <c r="R53" s="80">
        <v>97.73</v>
      </c>
      <c r="S53" s="553">
        <v>53</v>
      </c>
      <c r="T53" s="537">
        <v>12</v>
      </c>
      <c r="U53" s="129">
        <v>92</v>
      </c>
      <c r="V53" s="130">
        <v>76</v>
      </c>
      <c r="W53" s="131">
        <v>22</v>
      </c>
      <c r="X53" s="133">
        <f>W53+V53+U53+T53+S53</f>
        <v>255</v>
      </c>
    </row>
    <row r="54" spans="1:24" ht="15" customHeight="1" x14ac:dyDescent="0.25">
      <c r="A54" s="72">
        <v>49</v>
      </c>
      <c r="B54" s="67" t="s">
        <v>79</v>
      </c>
      <c r="C54" s="3" t="s">
        <v>85</v>
      </c>
      <c r="D54" s="287">
        <v>56</v>
      </c>
      <c r="E54" s="290">
        <v>100</v>
      </c>
      <c r="F54" s="529">
        <v>96.3</v>
      </c>
      <c r="G54" s="287">
        <v>21</v>
      </c>
      <c r="H54" s="290">
        <v>100</v>
      </c>
      <c r="I54" s="297">
        <v>96.86</v>
      </c>
      <c r="J54" s="284">
        <v>40</v>
      </c>
      <c r="K54" s="104">
        <v>100</v>
      </c>
      <c r="L54" s="79">
        <v>96.86</v>
      </c>
      <c r="M54" s="284">
        <v>38</v>
      </c>
      <c r="N54" s="104">
        <v>100</v>
      </c>
      <c r="O54" s="79">
        <v>98.32</v>
      </c>
      <c r="P54" s="205">
        <v>55</v>
      </c>
      <c r="Q54" s="114">
        <v>100</v>
      </c>
      <c r="R54" s="80">
        <v>97.73</v>
      </c>
      <c r="S54" s="553">
        <v>30</v>
      </c>
      <c r="T54" s="537">
        <v>47</v>
      </c>
      <c r="U54" s="129">
        <v>66</v>
      </c>
      <c r="V54" s="130">
        <v>66</v>
      </c>
      <c r="W54" s="131">
        <v>51</v>
      </c>
      <c r="X54" s="133">
        <f>W54+V54+U54+T54+S54</f>
        <v>260</v>
      </c>
    </row>
    <row r="55" spans="1:24" ht="15" customHeight="1" thickBot="1" x14ac:dyDescent="0.3">
      <c r="A55" s="73">
        <v>50</v>
      </c>
      <c r="B55" s="74" t="s">
        <v>78</v>
      </c>
      <c r="C55" s="12" t="s">
        <v>57</v>
      </c>
      <c r="D55" s="318">
        <v>89</v>
      </c>
      <c r="E55" s="319">
        <v>98.876404494382029</v>
      </c>
      <c r="F55" s="530">
        <v>96.3</v>
      </c>
      <c r="G55" s="318">
        <v>60</v>
      </c>
      <c r="H55" s="319">
        <v>96.667000000000002</v>
      </c>
      <c r="I55" s="321">
        <v>96.86</v>
      </c>
      <c r="J55" s="305">
        <v>73</v>
      </c>
      <c r="K55" s="283">
        <v>100</v>
      </c>
      <c r="L55" s="310">
        <v>96.86</v>
      </c>
      <c r="M55" s="305">
        <v>80</v>
      </c>
      <c r="N55" s="283">
        <v>98.75</v>
      </c>
      <c r="O55" s="310">
        <v>98.32</v>
      </c>
      <c r="P55" s="302">
        <v>69</v>
      </c>
      <c r="Q55" s="117">
        <v>100</v>
      </c>
      <c r="R55" s="337">
        <v>97.73</v>
      </c>
      <c r="S55" s="554">
        <v>46</v>
      </c>
      <c r="T55" s="538">
        <v>81</v>
      </c>
      <c r="U55" s="134">
        <v>33</v>
      </c>
      <c r="V55" s="135">
        <v>75</v>
      </c>
      <c r="W55" s="136">
        <v>38</v>
      </c>
      <c r="X55" s="137">
        <f>W55+V55+U55+T55+S55</f>
        <v>273</v>
      </c>
    </row>
    <row r="56" spans="1:24" ht="15" customHeight="1" x14ac:dyDescent="0.25">
      <c r="A56" s="86">
        <v>51</v>
      </c>
      <c r="B56" s="87" t="s">
        <v>137</v>
      </c>
      <c r="C56" s="9" t="s">
        <v>103</v>
      </c>
      <c r="D56" s="322">
        <v>73</v>
      </c>
      <c r="E56" s="323">
        <v>100</v>
      </c>
      <c r="F56" s="528">
        <v>96.3</v>
      </c>
      <c r="G56" s="328">
        <v>71</v>
      </c>
      <c r="H56" s="329">
        <v>100</v>
      </c>
      <c r="I56" s="330">
        <v>96.86</v>
      </c>
      <c r="J56" s="304">
        <v>67</v>
      </c>
      <c r="K56" s="282">
        <v>92.537313432835816</v>
      </c>
      <c r="L56" s="313">
        <v>96.86</v>
      </c>
      <c r="M56" s="304">
        <v>71</v>
      </c>
      <c r="N56" s="279">
        <v>98.590999999999994</v>
      </c>
      <c r="O56" s="309">
        <v>98.32</v>
      </c>
      <c r="P56" s="301">
        <v>74</v>
      </c>
      <c r="Q56" s="116">
        <v>100</v>
      </c>
      <c r="R56" s="336">
        <v>97.73</v>
      </c>
      <c r="S56" s="552">
        <v>27</v>
      </c>
      <c r="T56" s="536">
        <v>29</v>
      </c>
      <c r="U56" s="331">
        <v>112</v>
      </c>
      <c r="V56" s="332">
        <v>78</v>
      </c>
      <c r="W56" s="333">
        <v>30</v>
      </c>
      <c r="X56" s="334">
        <f>W56+V56+U56+T56+S56</f>
        <v>276</v>
      </c>
    </row>
    <row r="57" spans="1:24" ht="15" customHeight="1" x14ac:dyDescent="0.25">
      <c r="A57" s="72">
        <v>52</v>
      </c>
      <c r="B57" s="67" t="s">
        <v>74</v>
      </c>
      <c r="C57" s="3" t="s">
        <v>10</v>
      </c>
      <c r="D57" s="287">
        <v>50</v>
      </c>
      <c r="E57" s="290">
        <v>94</v>
      </c>
      <c r="F57" s="529">
        <v>96.3</v>
      </c>
      <c r="G57" s="287">
        <v>78</v>
      </c>
      <c r="H57" s="290">
        <v>100</v>
      </c>
      <c r="I57" s="297">
        <v>96.86</v>
      </c>
      <c r="J57" s="284">
        <v>47</v>
      </c>
      <c r="K57" s="104">
        <v>100</v>
      </c>
      <c r="L57" s="79">
        <v>96.86</v>
      </c>
      <c r="M57" s="284">
        <v>63</v>
      </c>
      <c r="N57" s="104">
        <v>100</v>
      </c>
      <c r="O57" s="79">
        <v>98.32</v>
      </c>
      <c r="P57" s="202">
        <v>56</v>
      </c>
      <c r="Q57" s="114">
        <v>100</v>
      </c>
      <c r="R57" s="80">
        <v>97.73</v>
      </c>
      <c r="S57" s="553">
        <v>90</v>
      </c>
      <c r="T57" s="537">
        <v>23</v>
      </c>
      <c r="U57" s="129">
        <v>64</v>
      </c>
      <c r="V57" s="130">
        <v>50</v>
      </c>
      <c r="W57" s="131">
        <v>49</v>
      </c>
      <c r="X57" s="133">
        <f>W57+V57+U57+T57+S57</f>
        <v>276</v>
      </c>
    </row>
    <row r="58" spans="1:24" ht="15" customHeight="1" x14ac:dyDescent="0.25">
      <c r="A58" s="72">
        <v>53</v>
      </c>
      <c r="B58" s="67" t="s">
        <v>77</v>
      </c>
      <c r="C58" s="4" t="s">
        <v>94</v>
      </c>
      <c r="D58" s="322">
        <v>137</v>
      </c>
      <c r="E58" s="323">
        <v>89.051094890510953</v>
      </c>
      <c r="F58" s="529">
        <v>96.3</v>
      </c>
      <c r="G58" s="287">
        <v>98</v>
      </c>
      <c r="H58" s="290">
        <v>86.733999999999995</v>
      </c>
      <c r="I58" s="298">
        <v>96.86</v>
      </c>
      <c r="J58" s="284">
        <v>97</v>
      </c>
      <c r="K58" s="104">
        <v>100</v>
      </c>
      <c r="L58" s="79">
        <v>96.86</v>
      </c>
      <c r="M58" s="284">
        <v>86</v>
      </c>
      <c r="N58" s="104">
        <v>100</v>
      </c>
      <c r="O58" s="79">
        <v>98.32</v>
      </c>
      <c r="P58" s="205">
        <v>69</v>
      </c>
      <c r="Q58" s="114">
        <v>100</v>
      </c>
      <c r="R58" s="80">
        <v>97.73</v>
      </c>
      <c r="S58" s="553">
        <v>101</v>
      </c>
      <c r="T58" s="537">
        <v>101</v>
      </c>
      <c r="U58" s="129">
        <v>12</v>
      </c>
      <c r="V58" s="130">
        <v>28</v>
      </c>
      <c r="W58" s="131">
        <v>37</v>
      </c>
      <c r="X58" s="133">
        <f>W58+V58+U58+T58+S58</f>
        <v>279</v>
      </c>
    </row>
    <row r="59" spans="1:24" ht="15" customHeight="1" x14ac:dyDescent="0.25">
      <c r="A59" s="72">
        <v>54</v>
      </c>
      <c r="B59" s="67" t="s">
        <v>75</v>
      </c>
      <c r="C59" s="3" t="s">
        <v>109</v>
      </c>
      <c r="D59" s="287">
        <v>100</v>
      </c>
      <c r="E59" s="290">
        <v>96</v>
      </c>
      <c r="F59" s="529">
        <v>96.3</v>
      </c>
      <c r="G59" s="287">
        <v>95</v>
      </c>
      <c r="H59" s="290">
        <v>96.841999999999999</v>
      </c>
      <c r="I59" s="297">
        <v>96.86</v>
      </c>
      <c r="J59" s="284">
        <v>95</v>
      </c>
      <c r="K59" s="273">
        <v>100</v>
      </c>
      <c r="L59" s="78">
        <v>96.86</v>
      </c>
      <c r="M59" s="284">
        <v>96</v>
      </c>
      <c r="N59" s="104">
        <v>100</v>
      </c>
      <c r="O59" s="79">
        <v>98.32</v>
      </c>
      <c r="P59" s="205">
        <v>100</v>
      </c>
      <c r="Q59" s="114">
        <v>97</v>
      </c>
      <c r="R59" s="80">
        <v>97.73</v>
      </c>
      <c r="S59" s="553">
        <v>76</v>
      </c>
      <c r="T59" s="537">
        <v>78</v>
      </c>
      <c r="U59" s="129">
        <v>16</v>
      </c>
      <c r="V59" s="130">
        <v>20</v>
      </c>
      <c r="W59" s="131">
        <v>91</v>
      </c>
      <c r="X59" s="133">
        <f>W59+V59+U59+T59+S59</f>
        <v>281</v>
      </c>
    </row>
    <row r="60" spans="1:24" ht="15" customHeight="1" x14ac:dyDescent="0.25">
      <c r="A60" s="72">
        <v>55</v>
      </c>
      <c r="B60" s="67" t="s">
        <v>75</v>
      </c>
      <c r="C60" s="3" t="s">
        <v>156</v>
      </c>
      <c r="D60" s="299">
        <v>135</v>
      </c>
      <c r="E60" s="290">
        <v>100</v>
      </c>
      <c r="F60" s="529">
        <v>96.3</v>
      </c>
      <c r="G60" s="299">
        <v>104</v>
      </c>
      <c r="H60" s="290">
        <v>98.076999999999998</v>
      </c>
      <c r="I60" s="297">
        <v>96.86</v>
      </c>
      <c r="J60" s="284">
        <v>95</v>
      </c>
      <c r="K60" s="273">
        <v>94.736842105263165</v>
      </c>
      <c r="L60" s="78">
        <v>96.86</v>
      </c>
      <c r="M60" s="284">
        <v>99</v>
      </c>
      <c r="N60" s="104">
        <v>100</v>
      </c>
      <c r="O60" s="79">
        <v>98.32</v>
      </c>
      <c r="P60" s="205">
        <v>123</v>
      </c>
      <c r="Q60" s="114">
        <v>95.934959349593498</v>
      </c>
      <c r="R60" s="80">
        <v>97.73</v>
      </c>
      <c r="S60" s="553">
        <v>2</v>
      </c>
      <c r="T60" s="537">
        <v>63</v>
      </c>
      <c r="U60" s="129">
        <v>109</v>
      </c>
      <c r="V60" s="130">
        <v>15</v>
      </c>
      <c r="W60" s="131">
        <v>96</v>
      </c>
      <c r="X60" s="133">
        <f>W60+V60+U60+T60+S60</f>
        <v>285</v>
      </c>
    </row>
    <row r="61" spans="1:24" ht="15" customHeight="1" x14ac:dyDescent="0.25">
      <c r="A61" s="72">
        <v>56</v>
      </c>
      <c r="B61" s="67" t="s">
        <v>73</v>
      </c>
      <c r="C61" s="3" t="s">
        <v>83</v>
      </c>
      <c r="D61" s="287">
        <v>143</v>
      </c>
      <c r="E61" s="290">
        <v>95.8041958041958</v>
      </c>
      <c r="F61" s="529">
        <v>96.3</v>
      </c>
      <c r="G61" s="287">
        <v>145</v>
      </c>
      <c r="H61" s="290">
        <v>93.793000000000006</v>
      </c>
      <c r="I61" s="297">
        <v>96.86</v>
      </c>
      <c r="J61" s="284">
        <v>138</v>
      </c>
      <c r="K61" s="104">
        <v>100</v>
      </c>
      <c r="L61" s="79">
        <v>96.86</v>
      </c>
      <c r="M61" s="284">
        <v>129</v>
      </c>
      <c r="N61" s="104">
        <v>92.248000000000005</v>
      </c>
      <c r="O61" s="79">
        <v>98.32</v>
      </c>
      <c r="P61" s="202">
        <v>106</v>
      </c>
      <c r="Q61" s="114">
        <v>100</v>
      </c>
      <c r="R61" s="80">
        <v>97.73</v>
      </c>
      <c r="S61" s="553">
        <v>78</v>
      </c>
      <c r="T61" s="537">
        <v>93</v>
      </c>
      <c r="U61" s="129">
        <v>3</v>
      </c>
      <c r="V61" s="130">
        <v>111</v>
      </c>
      <c r="W61" s="131">
        <v>5</v>
      </c>
      <c r="X61" s="133">
        <f>W61+V61+U61+T61+S61</f>
        <v>290</v>
      </c>
    </row>
    <row r="62" spans="1:24" ht="15" customHeight="1" x14ac:dyDescent="0.25">
      <c r="A62" s="72">
        <v>57</v>
      </c>
      <c r="B62" s="67" t="s">
        <v>74</v>
      </c>
      <c r="C62" s="3" t="s">
        <v>14</v>
      </c>
      <c r="D62" s="287">
        <v>87</v>
      </c>
      <c r="E62" s="290">
        <v>96.551724137931046</v>
      </c>
      <c r="F62" s="529">
        <v>96.3</v>
      </c>
      <c r="G62" s="287">
        <v>79</v>
      </c>
      <c r="H62" s="290">
        <v>100</v>
      </c>
      <c r="I62" s="297">
        <v>96.86</v>
      </c>
      <c r="J62" s="284">
        <v>71</v>
      </c>
      <c r="K62" s="273">
        <v>100</v>
      </c>
      <c r="L62" s="78">
        <v>96.86</v>
      </c>
      <c r="M62" s="284">
        <v>43</v>
      </c>
      <c r="N62" s="104">
        <v>95.349000000000004</v>
      </c>
      <c r="O62" s="79">
        <v>98.32</v>
      </c>
      <c r="P62" s="205">
        <v>40</v>
      </c>
      <c r="Q62" s="114">
        <v>100</v>
      </c>
      <c r="R62" s="80">
        <v>97.73</v>
      </c>
      <c r="S62" s="553">
        <v>71</v>
      </c>
      <c r="T62" s="537">
        <v>21</v>
      </c>
      <c r="U62" s="129">
        <v>41</v>
      </c>
      <c r="V62" s="130">
        <v>97</v>
      </c>
      <c r="W62" s="131">
        <v>63</v>
      </c>
      <c r="X62" s="133">
        <f>W62+V62+U62+T62+S62</f>
        <v>293</v>
      </c>
    </row>
    <row r="63" spans="1:24" ht="15" customHeight="1" x14ac:dyDescent="0.25">
      <c r="A63" s="72">
        <v>58</v>
      </c>
      <c r="B63" s="67" t="s">
        <v>75</v>
      </c>
      <c r="C63" s="3" t="s">
        <v>110</v>
      </c>
      <c r="D63" s="287">
        <v>112</v>
      </c>
      <c r="E63" s="290">
        <v>93.75</v>
      </c>
      <c r="F63" s="529">
        <v>96.3</v>
      </c>
      <c r="G63" s="299">
        <v>103</v>
      </c>
      <c r="H63" s="290">
        <v>93.203999999999994</v>
      </c>
      <c r="I63" s="297">
        <v>96.86</v>
      </c>
      <c r="J63" s="284">
        <v>103</v>
      </c>
      <c r="K63" s="273">
        <v>99.029126213592235</v>
      </c>
      <c r="L63" s="78">
        <v>96.86</v>
      </c>
      <c r="M63" s="284">
        <v>95</v>
      </c>
      <c r="N63" s="104">
        <v>100</v>
      </c>
      <c r="O63" s="79">
        <v>98.32</v>
      </c>
      <c r="P63" s="205">
        <v>130</v>
      </c>
      <c r="Q63" s="114">
        <v>100</v>
      </c>
      <c r="R63" s="80">
        <v>97.73</v>
      </c>
      <c r="S63" s="553">
        <v>91</v>
      </c>
      <c r="T63" s="537">
        <v>94</v>
      </c>
      <c r="U63" s="129">
        <v>84</v>
      </c>
      <c r="V63" s="130">
        <v>21</v>
      </c>
      <c r="W63" s="131">
        <v>3</v>
      </c>
      <c r="X63" s="133">
        <f>W63+V63+U63+T63+S63</f>
        <v>293</v>
      </c>
    </row>
    <row r="64" spans="1:24" ht="15" customHeight="1" x14ac:dyDescent="0.25">
      <c r="A64" s="72">
        <v>59</v>
      </c>
      <c r="B64" s="67" t="s">
        <v>75</v>
      </c>
      <c r="C64" s="3" t="s">
        <v>21</v>
      </c>
      <c r="D64" s="287">
        <v>84</v>
      </c>
      <c r="E64" s="290">
        <v>89.285714285714278</v>
      </c>
      <c r="F64" s="529">
        <v>96.3</v>
      </c>
      <c r="G64" s="287">
        <v>77</v>
      </c>
      <c r="H64" s="290">
        <v>100</v>
      </c>
      <c r="I64" s="297">
        <v>96.86</v>
      </c>
      <c r="J64" s="284">
        <v>74</v>
      </c>
      <c r="K64" s="273">
        <v>100</v>
      </c>
      <c r="L64" s="78">
        <v>96.86</v>
      </c>
      <c r="M64" s="284">
        <v>79</v>
      </c>
      <c r="N64" s="104">
        <v>100</v>
      </c>
      <c r="O64" s="79">
        <v>98.32</v>
      </c>
      <c r="P64" s="205">
        <v>69</v>
      </c>
      <c r="Q64" s="114">
        <v>92.753</v>
      </c>
      <c r="R64" s="80">
        <v>97.73</v>
      </c>
      <c r="S64" s="553">
        <v>99</v>
      </c>
      <c r="T64" s="537">
        <v>25</v>
      </c>
      <c r="U64" s="129">
        <v>32</v>
      </c>
      <c r="V64" s="130">
        <v>31</v>
      </c>
      <c r="W64" s="131">
        <v>108</v>
      </c>
      <c r="X64" s="133">
        <f>W64+V64+U64+T64+S64</f>
        <v>295</v>
      </c>
    </row>
    <row r="65" spans="1:24" ht="15" customHeight="1" thickBot="1" x14ac:dyDescent="0.3">
      <c r="A65" s="73">
        <v>60</v>
      </c>
      <c r="B65" s="74" t="s">
        <v>78</v>
      </c>
      <c r="C65" s="12" t="s">
        <v>52</v>
      </c>
      <c r="D65" s="293">
        <v>55</v>
      </c>
      <c r="E65" s="343">
        <v>98.181818181818173</v>
      </c>
      <c r="F65" s="532">
        <v>96.3</v>
      </c>
      <c r="G65" s="318">
        <v>53</v>
      </c>
      <c r="H65" s="319">
        <v>100</v>
      </c>
      <c r="I65" s="321">
        <v>96.86</v>
      </c>
      <c r="J65" s="305">
        <v>43</v>
      </c>
      <c r="K65" s="283">
        <v>100</v>
      </c>
      <c r="L65" s="310">
        <v>96.86</v>
      </c>
      <c r="M65" s="305">
        <v>47</v>
      </c>
      <c r="N65" s="283">
        <v>100</v>
      </c>
      <c r="O65" s="310">
        <v>98.32</v>
      </c>
      <c r="P65" s="302">
        <v>68</v>
      </c>
      <c r="Q65" s="117">
        <v>98.528999999999996</v>
      </c>
      <c r="R65" s="337">
        <v>97.73</v>
      </c>
      <c r="S65" s="554">
        <v>58</v>
      </c>
      <c r="T65" s="538">
        <v>37</v>
      </c>
      <c r="U65" s="134">
        <v>65</v>
      </c>
      <c r="V65" s="135">
        <v>60</v>
      </c>
      <c r="W65" s="136">
        <v>84</v>
      </c>
      <c r="X65" s="137">
        <f>W65+V65+U65+T65+S65</f>
        <v>304</v>
      </c>
    </row>
    <row r="66" spans="1:24" ht="15" customHeight="1" x14ac:dyDescent="0.25">
      <c r="A66" s="86">
        <v>61</v>
      </c>
      <c r="B66" s="87" t="s">
        <v>137</v>
      </c>
      <c r="C66" s="9" t="s">
        <v>41</v>
      </c>
      <c r="D66" s="328">
        <v>90</v>
      </c>
      <c r="E66" s="329">
        <v>98.888888888888886</v>
      </c>
      <c r="F66" s="531">
        <v>96.3</v>
      </c>
      <c r="G66" s="328">
        <v>80</v>
      </c>
      <c r="H66" s="329">
        <v>97.5</v>
      </c>
      <c r="I66" s="330">
        <v>96.86</v>
      </c>
      <c r="J66" s="304">
        <v>64</v>
      </c>
      <c r="K66" s="282">
        <v>100</v>
      </c>
      <c r="L66" s="313">
        <v>96.86</v>
      </c>
      <c r="M66" s="304">
        <v>71</v>
      </c>
      <c r="N66" s="279">
        <v>94.366</v>
      </c>
      <c r="O66" s="309">
        <v>98.32</v>
      </c>
      <c r="P66" s="301">
        <v>65</v>
      </c>
      <c r="Q66" s="116">
        <v>100</v>
      </c>
      <c r="R66" s="336">
        <v>97.73</v>
      </c>
      <c r="S66" s="552">
        <v>44</v>
      </c>
      <c r="T66" s="536">
        <v>71</v>
      </c>
      <c r="U66" s="331">
        <v>48</v>
      </c>
      <c r="V66" s="332">
        <v>100</v>
      </c>
      <c r="W66" s="333">
        <v>42</v>
      </c>
      <c r="X66" s="334">
        <f>W66+V66+U66+T66+S66</f>
        <v>305</v>
      </c>
    </row>
    <row r="67" spans="1:24" ht="15" customHeight="1" x14ac:dyDescent="0.25">
      <c r="A67" s="72">
        <v>62</v>
      </c>
      <c r="B67" s="67" t="s">
        <v>75</v>
      </c>
      <c r="C67" s="3" t="s">
        <v>31</v>
      </c>
      <c r="D67" s="287">
        <v>74</v>
      </c>
      <c r="E67" s="290">
        <v>97.297297297297291</v>
      </c>
      <c r="F67" s="529">
        <v>96.3</v>
      </c>
      <c r="G67" s="287">
        <v>63</v>
      </c>
      <c r="H67" s="290">
        <v>100</v>
      </c>
      <c r="I67" s="297">
        <v>96.86</v>
      </c>
      <c r="J67" s="284">
        <v>53</v>
      </c>
      <c r="K67" s="273">
        <v>100</v>
      </c>
      <c r="L67" s="78">
        <v>96.86</v>
      </c>
      <c r="M67" s="284">
        <v>52</v>
      </c>
      <c r="N67" s="104">
        <v>100</v>
      </c>
      <c r="O67" s="79">
        <v>98.32</v>
      </c>
      <c r="P67" s="205">
        <v>53</v>
      </c>
      <c r="Q67" s="114">
        <v>94.34</v>
      </c>
      <c r="R67" s="80">
        <v>97.73</v>
      </c>
      <c r="S67" s="553">
        <v>67</v>
      </c>
      <c r="T67" s="537">
        <v>34</v>
      </c>
      <c r="U67" s="129">
        <v>55</v>
      </c>
      <c r="V67" s="130">
        <v>54</v>
      </c>
      <c r="W67" s="131">
        <v>99</v>
      </c>
      <c r="X67" s="133">
        <f>W67+V67+U67+T67+S67</f>
        <v>309</v>
      </c>
    </row>
    <row r="68" spans="1:24" ht="15" customHeight="1" x14ac:dyDescent="0.25">
      <c r="A68" s="72">
        <v>63</v>
      </c>
      <c r="B68" s="67" t="s">
        <v>137</v>
      </c>
      <c r="C68" s="3" t="s">
        <v>106</v>
      </c>
      <c r="D68" s="322">
        <v>59</v>
      </c>
      <c r="E68" s="323">
        <v>94.915254237288138</v>
      </c>
      <c r="F68" s="529">
        <v>96.3</v>
      </c>
      <c r="G68" s="287">
        <v>44</v>
      </c>
      <c r="H68" s="290">
        <v>100</v>
      </c>
      <c r="I68" s="297">
        <v>96.86</v>
      </c>
      <c r="J68" s="284">
        <v>53</v>
      </c>
      <c r="K68" s="273">
        <v>100</v>
      </c>
      <c r="L68" s="78">
        <v>96.86</v>
      </c>
      <c r="M68" s="284">
        <v>41</v>
      </c>
      <c r="N68" s="104">
        <v>100</v>
      </c>
      <c r="O68" s="79">
        <v>98.32</v>
      </c>
      <c r="P68" s="205">
        <v>39</v>
      </c>
      <c r="Q68" s="114">
        <v>100</v>
      </c>
      <c r="R68" s="80">
        <v>97.73</v>
      </c>
      <c r="S68" s="553">
        <v>83</v>
      </c>
      <c r="T68" s="537">
        <v>43</v>
      </c>
      <c r="U68" s="129">
        <v>56</v>
      </c>
      <c r="V68" s="130">
        <v>65</v>
      </c>
      <c r="W68" s="131">
        <v>64</v>
      </c>
      <c r="X68" s="133">
        <f>W68+V68+U68+T68+S68</f>
        <v>311</v>
      </c>
    </row>
    <row r="69" spans="1:24" ht="15" customHeight="1" x14ac:dyDescent="0.25">
      <c r="A69" s="72">
        <v>64</v>
      </c>
      <c r="B69" s="67" t="s">
        <v>137</v>
      </c>
      <c r="C69" s="3" t="s">
        <v>34</v>
      </c>
      <c r="D69" s="287">
        <v>179</v>
      </c>
      <c r="E69" s="290">
        <v>98.882681564245814</v>
      </c>
      <c r="F69" s="529">
        <v>96.3</v>
      </c>
      <c r="G69" s="287">
        <v>155</v>
      </c>
      <c r="H69" s="290">
        <v>96.129000000000005</v>
      </c>
      <c r="I69" s="297">
        <v>96.86</v>
      </c>
      <c r="J69" s="284">
        <v>160</v>
      </c>
      <c r="K69" s="273">
        <v>98.125</v>
      </c>
      <c r="L69" s="78">
        <v>96.86</v>
      </c>
      <c r="M69" s="284">
        <v>185</v>
      </c>
      <c r="N69" s="104">
        <v>100</v>
      </c>
      <c r="O69" s="79">
        <v>98.32</v>
      </c>
      <c r="P69" s="205">
        <v>155</v>
      </c>
      <c r="Q69" s="114">
        <v>98.063999999999993</v>
      </c>
      <c r="R69" s="80">
        <v>97.73</v>
      </c>
      <c r="S69" s="553">
        <v>45</v>
      </c>
      <c r="T69" s="537">
        <v>85</v>
      </c>
      <c r="U69" s="129">
        <v>95</v>
      </c>
      <c r="V69" s="130">
        <v>1</v>
      </c>
      <c r="W69" s="131">
        <v>87</v>
      </c>
      <c r="X69" s="133">
        <f>W69+V69+U69+T69+S69</f>
        <v>313</v>
      </c>
    </row>
    <row r="70" spans="1:24" ht="15" customHeight="1" x14ac:dyDescent="0.25">
      <c r="A70" s="72">
        <v>65</v>
      </c>
      <c r="B70" s="67" t="s">
        <v>73</v>
      </c>
      <c r="C70" s="3" t="s">
        <v>8</v>
      </c>
      <c r="D70" s="287">
        <v>79</v>
      </c>
      <c r="E70" s="290">
        <v>87.341772151898738</v>
      </c>
      <c r="F70" s="529">
        <v>96.3</v>
      </c>
      <c r="G70" s="287">
        <v>84</v>
      </c>
      <c r="H70" s="290">
        <v>94.046999999999997</v>
      </c>
      <c r="I70" s="297">
        <v>96.86</v>
      </c>
      <c r="J70" s="284">
        <v>65</v>
      </c>
      <c r="K70" s="104">
        <v>100</v>
      </c>
      <c r="L70" s="79">
        <v>96.86</v>
      </c>
      <c r="M70" s="284">
        <v>71</v>
      </c>
      <c r="N70" s="104">
        <v>100</v>
      </c>
      <c r="O70" s="79">
        <v>98.32</v>
      </c>
      <c r="P70" s="205">
        <v>69</v>
      </c>
      <c r="Q70" s="114">
        <v>100</v>
      </c>
      <c r="R70" s="80">
        <v>97.73</v>
      </c>
      <c r="S70" s="553">
        <v>104</v>
      </c>
      <c r="T70" s="537">
        <v>92</v>
      </c>
      <c r="U70" s="129">
        <v>46</v>
      </c>
      <c r="V70" s="130">
        <v>37</v>
      </c>
      <c r="W70" s="131">
        <v>36</v>
      </c>
      <c r="X70" s="133">
        <f>W70+V70+U70+T70+S70</f>
        <v>315</v>
      </c>
    </row>
    <row r="71" spans="1:24" ht="15" customHeight="1" x14ac:dyDescent="0.25">
      <c r="A71" s="72">
        <v>66</v>
      </c>
      <c r="B71" s="67" t="s">
        <v>137</v>
      </c>
      <c r="C71" s="3" t="s">
        <v>108</v>
      </c>
      <c r="D71" s="287">
        <v>222</v>
      </c>
      <c r="E71" s="290">
        <v>96.396396396396398</v>
      </c>
      <c r="F71" s="529">
        <v>96.3</v>
      </c>
      <c r="G71" s="287">
        <v>181</v>
      </c>
      <c r="H71" s="290">
        <v>98.341999999999999</v>
      </c>
      <c r="I71" s="297">
        <v>96.86</v>
      </c>
      <c r="J71" s="284">
        <v>150</v>
      </c>
      <c r="K71" s="273">
        <v>96</v>
      </c>
      <c r="L71" s="78">
        <v>96.86</v>
      </c>
      <c r="M71" s="284">
        <v>160</v>
      </c>
      <c r="N71" s="104">
        <v>100</v>
      </c>
      <c r="O71" s="79">
        <v>98.32</v>
      </c>
      <c r="P71" s="205">
        <v>177</v>
      </c>
      <c r="Q71" s="114">
        <v>99.435000000000002</v>
      </c>
      <c r="R71" s="80">
        <v>97.73</v>
      </c>
      <c r="S71" s="553">
        <v>72</v>
      </c>
      <c r="T71" s="537">
        <v>62</v>
      </c>
      <c r="U71" s="129">
        <v>104</v>
      </c>
      <c r="V71" s="130">
        <v>2</v>
      </c>
      <c r="W71" s="131">
        <v>76</v>
      </c>
      <c r="X71" s="133">
        <f>W71+V71+U71+T71+S71</f>
        <v>316</v>
      </c>
    </row>
    <row r="72" spans="1:24" ht="15" customHeight="1" x14ac:dyDescent="0.25">
      <c r="A72" s="72">
        <v>67</v>
      </c>
      <c r="B72" s="67" t="s">
        <v>137</v>
      </c>
      <c r="C72" s="3" t="s">
        <v>40</v>
      </c>
      <c r="D72" s="287">
        <v>62</v>
      </c>
      <c r="E72" s="290">
        <v>80.645161290322577</v>
      </c>
      <c r="F72" s="529">
        <v>96.3</v>
      </c>
      <c r="G72" s="287">
        <v>54</v>
      </c>
      <c r="H72" s="290">
        <v>100</v>
      </c>
      <c r="I72" s="297">
        <v>96.86</v>
      </c>
      <c r="J72" s="284">
        <v>58</v>
      </c>
      <c r="K72" s="273">
        <v>100</v>
      </c>
      <c r="L72" s="78">
        <v>96.86</v>
      </c>
      <c r="M72" s="284">
        <v>44</v>
      </c>
      <c r="N72" s="104">
        <v>100</v>
      </c>
      <c r="O72" s="79">
        <v>98.32</v>
      </c>
      <c r="P72" s="205">
        <v>47</v>
      </c>
      <c r="Q72" s="114">
        <v>100</v>
      </c>
      <c r="R72" s="80">
        <v>97.73</v>
      </c>
      <c r="S72" s="553">
        <v>109</v>
      </c>
      <c r="T72" s="537">
        <v>36</v>
      </c>
      <c r="U72" s="129">
        <v>51</v>
      </c>
      <c r="V72" s="130">
        <v>62</v>
      </c>
      <c r="W72" s="131">
        <v>58</v>
      </c>
      <c r="X72" s="133">
        <f>W72+V72+U72+T72+S72</f>
        <v>316</v>
      </c>
    </row>
    <row r="73" spans="1:24" ht="15" customHeight="1" x14ac:dyDescent="0.25">
      <c r="A73" s="72">
        <v>68</v>
      </c>
      <c r="B73" s="67" t="s">
        <v>77</v>
      </c>
      <c r="C73" s="4" t="s">
        <v>91</v>
      </c>
      <c r="D73" s="567">
        <v>138</v>
      </c>
      <c r="E73" s="290">
        <v>97.826086956521749</v>
      </c>
      <c r="F73" s="529">
        <v>96.3</v>
      </c>
      <c r="G73" s="287">
        <v>109</v>
      </c>
      <c r="H73" s="290">
        <v>97.248000000000005</v>
      </c>
      <c r="I73" s="298">
        <v>96.86</v>
      </c>
      <c r="J73" s="284">
        <v>84</v>
      </c>
      <c r="K73" s="104">
        <v>97.61904761904762</v>
      </c>
      <c r="L73" s="79">
        <v>96.86</v>
      </c>
      <c r="M73" s="284">
        <v>74</v>
      </c>
      <c r="N73" s="104">
        <v>100</v>
      </c>
      <c r="O73" s="79">
        <v>98.32</v>
      </c>
      <c r="P73" s="205">
        <v>48</v>
      </c>
      <c r="Q73" s="114">
        <v>100</v>
      </c>
      <c r="R73" s="80">
        <v>97.73</v>
      </c>
      <c r="S73" s="553">
        <v>60</v>
      </c>
      <c r="T73" s="537">
        <v>73</v>
      </c>
      <c r="U73" s="129">
        <v>98</v>
      </c>
      <c r="V73" s="130">
        <v>35</v>
      </c>
      <c r="W73" s="131">
        <v>57</v>
      </c>
      <c r="X73" s="133">
        <f>W73+V73+U73+T73+S73</f>
        <v>323</v>
      </c>
    </row>
    <row r="74" spans="1:24" ht="15" customHeight="1" x14ac:dyDescent="0.25">
      <c r="A74" s="72">
        <v>69</v>
      </c>
      <c r="B74" s="67" t="s">
        <v>137</v>
      </c>
      <c r="C74" s="3" t="s">
        <v>35</v>
      </c>
      <c r="D74" s="567">
        <v>116</v>
      </c>
      <c r="E74" s="290">
        <v>98.275862068965523</v>
      </c>
      <c r="F74" s="529">
        <v>96.3</v>
      </c>
      <c r="G74" s="287">
        <v>63</v>
      </c>
      <c r="H74" s="290">
        <v>96.825000000000003</v>
      </c>
      <c r="I74" s="297">
        <v>96.86</v>
      </c>
      <c r="J74" s="284">
        <v>64</v>
      </c>
      <c r="K74" s="273">
        <v>95.3125</v>
      </c>
      <c r="L74" s="78">
        <v>96.86</v>
      </c>
      <c r="M74" s="284">
        <v>76</v>
      </c>
      <c r="N74" s="104">
        <v>100</v>
      </c>
      <c r="O74" s="79">
        <v>98.32</v>
      </c>
      <c r="P74" s="205">
        <v>59</v>
      </c>
      <c r="Q74" s="114">
        <v>100</v>
      </c>
      <c r="R74" s="80">
        <v>97.73</v>
      </c>
      <c r="S74" s="553">
        <v>56</v>
      </c>
      <c r="T74" s="537">
        <v>79</v>
      </c>
      <c r="U74" s="129">
        <v>108</v>
      </c>
      <c r="V74" s="130">
        <v>34</v>
      </c>
      <c r="W74" s="131">
        <v>47</v>
      </c>
      <c r="X74" s="133">
        <f>W74+V74+U74+T74+S74</f>
        <v>324</v>
      </c>
    </row>
    <row r="75" spans="1:24" ht="15" customHeight="1" thickBot="1" x14ac:dyDescent="0.3">
      <c r="A75" s="73">
        <v>70</v>
      </c>
      <c r="B75" s="74" t="s">
        <v>78</v>
      </c>
      <c r="C75" s="12" t="s">
        <v>63</v>
      </c>
      <c r="D75" s="293">
        <v>99</v>
      </c>
      <c r="E75" s="343">
        <v>96.969696969696969</v>
      </c>
      <c r="F75" s="532">
        <v>96.3</v>
      </c>
      <c r="G75" s="318">
        <v>88</v>
      </c>
      <c r="H75" s="319">
        <v>98.864000000000004</v>
      </c>
      <c r="I75" s="321">
        <v>96.86</v>
      </c>
      <c r="J75" s="305">
        <v>79</v>
      </c>
      <c r="K75" s="283">
        <v>100</v>
      </c>
      <c r="L75" s="310">
        <v>96.86</v>
      </c>
      <c r="M75" s="305">
        <v>92</v>
      </c>
      <c r="N75" s="283">
        <v>97.825999999999993</v>
      </c>
      <c r="O75" s="310">
        <v>98.32</v>
      </c>
      <c r="P75" s="302">
        <v>87</v>
      </c>
      <c r="Q75" s="117">
        <v>94.253</v>
      </c>
      <c r="R75" s="337">
        <v>97.73</v>
      </c>
      <c r="S75" s="554">
        <v>69</v>
      </c>
      <c r="T75" s="538">
        <v>55</v>
      </c>
      <c r="U75" s="134">
        <v>25</v>
      </c>
      <c r="V75" s="135">
        <v>82</v>
      </c>
      <c r="W75" s="136">
        <v>100</v>
      </c>
      <c r="X75" s="137">
        <f>W75+V75+U75+T75+S75</f>
        <v>331</v>
      </c>
    </row>
    <row r="76" spans="1:24" ht="15" customHeight="1" x14ac:dyDescent="0.25">
      <c r="A76" s="86">
        <v>71</v>
      </c>
      <c r="B76" s="87" t="s">
        <v>78</v>
      </c>
      <c r="C76" s="9" t="s">
        <v>162</v>
      </c>
      <c r="D76" s="328">
        <v>247</v>
      </c>
      <c r="E76" s="329">
        <v>99.595141700404866</v>
      </c>
      <c r="F76" s="531">
        <v>96.3</v>
      </c>
      <c r="G76" s="328">
        <v>216</v>
      </c>
      <c r="H76" s="329">
        <v>99.073999999999998</v>
      </c>
      <c r="I76" s="330">
        <v>96.86</v>
      </c>
      <c r="J76" s="304">
        <v>238</v>
      </c>
      <c r="K76" s="279">
        <v>99.579831932773118</v>
      </c>
      <c r="L76" s="309">
        <v>96.86</v>
      </c>
      <c r="M76" s="304">
        <v>208</v>
      </c>
      <c r="N76" s="279">
        <v>99.037999999999997</v>
      </c>
      <c r="O76" s="309">
        <v>98.32</v>
      </c>
      <c r="P76" s="301">
        <v>192</v>
      </c>
      <c r="Q76" s="116">
        <v>96.354200000000006</v>
      </c>
      <c r="R76" s="336">
        <v>97.73</v>
      </c>
      <c r="S76" s="552">
        <v>37</v>
      </c>
      <c r="T76" s="536">
        <v>51</v>
      </c>
      <c r="U76" s="331">
        <v>77</v>
      </c>
      <c r="V76" s="332">
        <v>74</v>
      </c>
      <c r="W76" s="333">
        <v>93</v>
      </c>
      <c r="X76" s="334">
        <f>W76+V76+U76+T76+S76</f>
        <v>332</v>
      </c>
    </row>
    <row r="77" spans="1:24" ht="15" customHeight="1" x14ac:dyDescent="0.25">
      <c r="A77" s="72">
        <v>72</v>
      </c>
      <c r="B77" s="67" t="s">
        <v>137</v>
      </c>
      <c r="C77" s="3" t="s">
        <v>158</v>
      </c>
      <c r="D77" s="287">
        <v>32</v>
      </c>
      <c r="E77" s="290">
        <v>100</v>
      </c>
      <c r="F77" s="529">
        <v>96.3</v>
      </c>
      <c r="G77" s="287">
        <v>29</v>
      </c>
      <c r="H77" s="290">
        <v>96.552000000000007</v>
      </c>
      <c r="I77" s="297">
        <v>96.86</v>
      </c>
      <c r="J77" s="284">
        <v>18</v>
      </c>
      <c r="K77" s="273">
        <v>100</v>
      </c>
      <c r="L77" s="78">
        <v>96.86</v>
      </c>
      <c r="M77" s="284">
        <v>19</v>
      </c>
      <c r="N77" s="104">
        <v>100</v>
      </c>
      <c r="O77" s="79">
        <v>98.32</v>
      </c>
      <c r="P77" s="205">
        <v>20</v>
      </c>
      <c r="Q77" s="114">
        <v>100</v>
      </c>
      <c r="R77" s="80">
        <v>97.73</v>
      </c>
      <c r="S77" s="553">
        <v>35</v>
      </c>
      <c r="T77" s="537">
        <v>83</v>
      </c>
      <c r="U77" s="129">
        <v>76</v>
      </c>
      <c r="V77" s="130">
        <v>69</v>
      </c>
      <c r="W77" s="131">
        <v>71</v>
      </c>
      <c r="X77" s="133">
        <f>W77+V77+U77+T77+S77</f>
        <v>334</v>
      </c>
    </row>
    <row r="78" spans="1:24" ht="15" customHeight="1" x14ac:dyDescent="0.25">
      <c r="A78" s="72">
        <v>73</v>
      </c>
      <c r="B78" s="67" t="s">
        <v>77</v>
      </c>
      <c r="C78" s="4" t="s">
        <v>90</v>
      </c>
      <c r="D78" s="287">
        <v>86</v>
      </c>
      <c r="E78" s="290">
        <v>94.186046511627907</v>
      </c>
      <c r="F78" s="529">
        <v>96.3</v>
      </c>
      <c r="G78" s="287">
        <v>51</v>
      </c>
      <c r="H78" s="290">
        <v>100</v>
      </c>
      <c r="I78" s="298">
        <v>96.86</v>
      </c>
      <c r="J78" s="284">
        <v>51</v>
      </c>
      <c r="K78" s="104">
        <v>100</v>
      </c>
      <c r="L78" s="79">
        <v>96.86</v>
      </c>
      <c r="M78" s="284">
        <v>40</v>
      </c>
      <c r="N78" s="104">
        <v>97.5</v>
      </c>
      <c r="O78" s="79">
        <v>98.32</v>
      </c>
      <c r="P78" s="205">
        <v>44</v>
      </c>
      <c r="Q78" s="114">
        <v>100</v>
      </c>
      <c r="R78" s="80">
        <v>97.73</v>
      </c>
      <c r="S78" s="553">
        <v>87</v>
      </c>
      <c r="T78" s="537">
        <v>40</v>
      </c>
      <c r="U78" s="129">
        <v>58</v>
      </c>
      <c r="V78" s="130">
        <v>87</v>
      </c>
      <c r="W78" s="131">
        <v>62</v>
      </c>
      <c r="X78" s="133">
        <f>W78+V78+U78+T78+S78</f>
        <v>334</v>
      </c>
    </row>
    <row r="79" spans="1:24" ht="15" customHeight="1" x14ac:dyDescent="0.25">
      <c r="A79" s="72">
        <v>74</v>
      </c>
      <c r="B79" s="67" t="s">
        <v>137</v>
      </c>
      <c r="C79" s="3" t="s">
        <v>37</v>
      </c>
      <c r="D79" s="287">
        <v>69</v>
      </c>
      <c r="E79" s="290">
        <v>100</v>
      </c>
      <c r="F79" s="529">
        <v>96.3</v>
      </c>
      <c r="G79" s="287">
        <v>58</v>
      </c>
      <c r="H79" s="290">
        <v>96.552000000000007</v>
      </c>
      <c r="I79" s="297">
        <v>96.86</v>
      </c>
      <c r="J79" s="284">
        <v>68</v>
      </c>
      <c r="K79" s="273">
        <v>100</v>
      </c>
      <c r="L79" s="78">
        <v>96.86</v>
      </c>
      <c r="M79" s="284">
        <v>46</v>
      </c>
      <c r="N79" s="104">
        <v>93.477999999999994</v>
      </c>
      <c r="O79" s="79">
        <v>98.32</v>
      </c>
      <c r="P79" s="205">
        <v>67</v>
      </c>
      <c r="Q79" s="114">
        <v>98.507000000000005</v>
      </c>
      <c r="R79" s="80">
        <v>97.73</v>
      </c>
      <c r="S79" s="553">
        <v>28</v>
      </c>
      <c r="T79" s="537">
        <v>82</v>
      </c>
      <c r="U79" s="129">
        <v>43</v>
      </c>
      <c r="V79" s="130">
        <v>106</v>
      </c>
      <c r="W79" s="131">
        <v>85</v>
      </c>
      <c r="X79" s="133">
        <f>W79+V79+U79+T79+S79</f>
        <v>344</v>
      </c>
    </row>
    <row r="80" spans="1:24" ht="15" customHeight="1" x14ac:dyDescent="0.25">
      <c r="A80" s="72">
        <v>75</v>
      </c>
      <c r="B80" s="67" t="s">
        <v>77</v>
      </c>
      <c r="C80" s="4" t="s">
        <v>89</v>
      </c>
      <c r="D80" s="322">
        <v>42</v>
      </c>
      <c r="E80" s="323">
        <v>95.238095238095241</v>
      </c>
      <c r="F80" s="529">
        <v>96.3</v>
      </c>
      <c r="G80" s="287">
        <v>51</v>
      </c>
      <c r="H80" s="290">
        <v>96.078000000000003</v>
      </c>
      <c r="I80" s="298">
        <v>96.86</v>
      </c>
      <c r="J80" s="284">
        <v>48</v>
      </c>
      <c r="K80" s="104">
        <v>100</v>
      </c>
      <c r="L80" s="79">
        <v>96.86</v>
      </c>
      <c r="M80" s="284">
        <v>50</v>
      </c>
      <c r="N80" s="104">
        <v>100</v>
      </c>
      <c r="O80" s="79">
        <v>98.32</v>
      </c>
      <c r="P80" s="205">
        <v>47</v>
      </c>
      <c r="Q80" s="114">
        <v>100</v>
      </c>
      <c r="R80" s="80">
        <v>97.73</v>
      </c>
      <c r="S80" s="553">
        <v>81</v>
      </c>
      <c r="T80" s="537">
        <v>86</v>
      </c>
      <c r="U80" s="129">
        <v>62</v>
      </c>
      <c r="V80" s="130">
        <v>56</v>
      </c>
      <c r="W80" s="131">
        <v>59</v>
      </c>
      <c r="X80" s="133">
        <f>W80+V80+U80+T80+S80</f>
        <v>344</v>
      </c>
    </row>
    <row r="81" spans="1:24" ht="15" customHeight="1" x14ac:dyDescent="0.25">
      <c r="A81" s="72">
        <v>76</v>
      </c>
      <c r="B81" s="67" t="s">
        <v>137</v>
      </c>
      <c r="C81" s="3" t="s">
        <v>107</v>
      </c>
      <c r="D81" s="287">
        <v>25</v>
      </c>
      <c r="E81" s="290">
        <v>100</v>
      </c>
      <c r="F81" s="529">
        <v>96.3</v>
      </c>
      <c r="G81" s="287">
        <v>25</v>
      </c>
      <c r="H81" s="290">
        <v>96</v>
      </c>
      <c r="I81" s="297">
        <v>96.86</v>
      </c>
      <c r="J81" s="284">
        <v>19</v>
      </c>
      <c r="K81" s="273">
        <v>100</v>
      </c>
      <c r="L81" s="78">
        <v>96.86</v>
      </c>
      <c r="M81" s="284">
        <v>16</v>
      </c>
      <c r="N81" s="104">
        <v>100</v>
      </c>
      <c r="O81" s="79">
        <v>98.32</v>
      </c>
      <c r="P81" s="205">
        <v>13</v>
      </c>
      <c r="Q81" s="114">
        <v>100</v>
      </c>
      <c r="R81" s="80">
        <v>97.73</v>
      </c>
      <c r="S81" s="553">
        <v>36</v>
      </c>
      <c r="T81" s="537">
        <v>87</v>
      </c>
      <c r="U81" s="129">
        <v>75</v>
      </c>
      <c r="V81" s="130">
        <v>72</v>
      </c>
      <c r="W81" s="131">
        <v>75</v>
      </c>
      <c r="X81" s="133">
        <f>W81+V81+U81+T81+S81</f>
        <v>345</v>
      </c>
    </row>
    <row r="82" spans="1:24" ht="15" customHeight="1" x14ac:dyDescent="0.25">
      <c r="A82" s="72">
        <v>77</v>
      </c>
      <c r="B82" s="67" t="s">
        <v>78</v>
      </c>
      <c r="C82" s="3" t="s">
        <v>51</v>
      </c>
      <c r="D82" s="287">
        <v>150</v>
      </c>
      <c r="E82" s="290">
        <v>95.333333333333343</v>
      </c>
      <c r="F82" s="529">
        <v>96.3</v>
      </c>
      <c r="G82" s="287">
        <v>152</v>
      </c>
      <c r="H82" s="290">
        <v>100</v>
      </c>
      <c r="I82" s="297">
        <v>96.86</v>
      </c>
      <c r="J82" s="284">
        <v>143</v>
      </c>
      <c r="K82" s="104">
        <v>98.6013986013986</v>
      </c>
      <c r="L82" s="79">
        <v>96.86</v>
      </c>
      <c r="M82" s="284">
        <v>148</v>
      </c>
      <c r="N82" s="104">
        <v>98.649000000000001</v>
      </c>
      <c r="O82" s="79">
        <v>98.32</v>
      </c>
      <c r="P82" s="205">
        <v>142</v>
      </c>
      <c r="Q82" s="114">
        <v>94.366</v>
      </c>
      <c r="R82" s="80">
        <v>97.73</v>
      </c>
      <c r="S82" s="553">
        <v>80</v>
      </c>
      <c r="T82" s="537">
        <v>2</v>
      </c>
      <c r="U82" s="129">
        <v>88</v>
      </c>
      <c r="V82" s="130">
        <v>77</v>
      </c>
      <c r="W82" s="131">
        <v>98</v>
      </c>
      <c r="X82" s="133">
        <f>W82+V82+U82+T82+S82</f>
        <v>345</v>
      </c>
    </row>
    <row r="83" spans="1:24" ht="15" customHeight="1" x14ac:dyDescent="0.25">
      <c r="A83" s="72">
        <v>78</v>
      </c>
      <c r="B83" s="67" t="s">
        <v>78</v>
      </c>
      <c r="C83" s="3" t="s">
        <v>49</v>
      </c>
      <c r="D83" s="287">
        <v>162</v>
      </c>
      <c r="E83" s="290">
        <v>100</v>
      </c>
      <c r="F83" s="529">
        <v>96.3</v>
      </c>
      <c r="G83" s="287">
        <v>157</v>
      </c>
      <c r="H83" s="290">
        <v>98.725999999999999</v>
      </c>
      <c r="I83" s="297">
        <v>96.86</v>
      </c>
      <c r="J83" s="284">
        <v>105</v>
      </c>
      <c r="K83" s="104">
        <v>99.047619047619051</v>
      </c>
      <c r="L83" s="79">
        <v>96.86</v>
      </c>
      <c r="M83" s="284">
        <v>142</v>
      </c>
      <c r="N83" s="104">
        <v>92.253</v>
      </c>
      <c r="O83" s="79">
        <v>98.32</v>
      </c>
      <c r="P83" s="205">
        <v>99</v>
      </c>
      <c r="Q83" s="114">
        <v>95.959000000000003</v>
      </c>
      <c r="R83" s="80">
        <v>97.73</v>
      </c>
      <c r="S83" s="553">
        <v>1</v>
      </c>
      <c r="T83" s="537">
        <v>58</v>
      </c>
      <c r="U83" s="129">
        <v>83</v>
      </c>
      <c r="V83" s="130">
        <v>110</v>
      </c>
      <c r="W83" s="131">
        <v>95</v>
      </c>
      <c r="X83" s="294">
        <f>W83+V83+U83+T83+S83</f>
        <v>347</v>
      </c>
    </row>
    <row r="84" spans="1:24" ht="15" customHeight="1" x14ac:dyDescent="0.25">
      <c r="A84" s="72">
        <v>79</v>
      </c>
      <c r="B84" s="67" t="s">
        <v>79</v>
      </c>
      <c r="C84" s="3" t="s">
        <v>71</v>
      </c>
      <c r="D84" s="287">
        <v>69</v>
      </c>
      <c r="E84" s="290">
        <v>78.260869565217391</v>
      </c>
      <c r="F84" s="529">
        <v>96.3</v>
      </c>
      <c r="G84" s="287">
        <v>51</v>
      </c>
      <c r="H84" s="290">
        <v>86.275000000000006</v>
      </c>
      <c r="I84" s="297">
        <v>96.86</v>
      </c>
      <c r="J84" s="284">
        <v>56</v>
      </c>
      <c r="K84" s="104">
        <v>100</v>
      </c>
      <c r="L84" s="79">
        <v>96.86</v>
      </c>
      <c r="M84" s="284">
        <v>52</v>
      </c>
      <c r="N84" s="104">
        <v>100</v>
      </c>
      <c r="O84" s="79">
        <v>98.32</v>
      </c>
      <c r="P84" s="205">
        <v>79</v>
      </c>
      <c r="Q84" s="114">
        <v>100</v>
      </c>
      <c r="R84" s="80">
        <v>97.73</v>
      </c>
      <c r="S84" s="553">
        <v>110</v>
      </c>
      <c r="T84" s="537">
        <v>103</v>
      </c>
      <c r="U84" s="129">
        <v>53</v>
      </c>
      <c r="V84" s="130">
        <v>55</v>
      </c>
      <c r="W84" s="131">
        <v>26</v>
      </c>
      <c r="X84" s="133">
        <f>W84+V84+U84+T84+S84</f>
        <v>347</v>
      </c>
    </row>
    <row r="85" spans="1:24" ht="15" customHeight="1" thickBot="1" x14ac:dyDescent="0.3">
      <c r="A85" s="73">
        <v>80</v>
      </c>
      <c r="B85" s="74" t="s">
        <v>74</v>
      </c>
      <c r="C85" s="12" t="s">
        <v>17</v>
      </c>
      <c r="D85" s="318">
        <v>78</v>
      </c>
      <c r="E85" s="319">
        <v>96.15384615384616</v>
      </c>
      <c r="F85" s="530">
        <v>96.3</v>
      </c>
      <c r="G85" s="318">
        <v>50</v>
      </c>
      <c r="H85" s="319">
        <v>98</v>
      </c>
      <c r="I85" s="321">
        <v>96.86</v>
      </c>
      <c r="J85" s="305">
        <v>51</v>
      </c>
      <c r="K85" s="280">
        <v>98.039215686274503</v>
      </c>
      <c r="L85" s="314">
        <v>96.86</v>
      </c>
      <c r="M85" s="305">
        <v>70</v>
      </c>
      <c r="N85" s="283">
        <v>97.143000000000001</v>
      </c>
      <c r="O85" s="310">
        <v>98.32</v>
      </c>
      <c r="P85" s="302">
        <v>84</v>
      </c>
      <c r="Q85" s="117">
        <v>100</v>
      </c>
      <c r="R85" s="337">
        <v>97.73</v>
      </c>
      <c r="S85" s="557">
        <v>74</v>
      </c>
      <c r="T85" s="541">
        <v>65</v>
      </c>
      <c r="U85" s="134">
        <v>96</v>
      </c>
      <c r="V85" s="135">
        <v>90</v>
      </c>
      <c r="W85" s="136">
        <v>23</v>
      </c>
      <c r="X85" s="137">
        <f>W85+V85+U85+T85+S85</f>
        <v>348</v>
      </c>
    </row>
    <row r="86" spans="1:24" ht="15" customHeight="1" x14ac:dyDescent="0.25">
      <c r="A86" s="86">
        <v>81</v>
      </c>
      <c r="B86" s="87" t="s">
        <v>75</v>
      </c>
      <c r="C86" s="9" t="s">
        <v>25</v>
      </c>
      <c r="D86" s="322">
        <v>38</v>
      </c>
      <c r="E86" s="323">
        <v>100</v>
      </c>
      <c r="F86" s="528">
        <v>96.3</v>
      </c>
      <c r="G86" s="328">
        <v>38</v>
      </c>
      <c r="H86" s="329">
        <v>100</v>
      </c>
      <c r="I86" s="330">
        <v>96.86</v>
      </c>
      <c r="J86" s="304">
        <v>38</v>
      </c>
      <c r="K86" s="282">
        <v>100</v>
      </c>
      <c r="L86" s="313">
        <v>96.86</v>
      </c>
      <c r="M86" s="304">
        <v>43</v>
      </c>
      <c r="N86" s="279">
        <v>95.349000000000004</v>
      </c>
      <c r="O86" s="309">
        <v>98.32</v>
      </c>
      <c r="P86" s="301">
        <v>42</v>
      </c>
      <c r="Q86" s="116">
        <v>92.856999999999999</v>
      </c>
      <c r="R86" s="336">
        <v>97.73</v>
      </c>
      <c r="S86" s="552">
        <v>34</v>
      </c>
      <c r="T86" s="536">
        <v>46</v>
      </c>
      <c r="U86" s="331">
        <v>69</v>
      </c>
      <c r="V86" s="332">
        <v>98</v>
      </c>
      <c r="W86" s="333">
        <v>106</v>
      </c>
      <c r="X86" s="334">
        <f>W86+V86+U86+T86+S86</f>
        <v>353</v>
      </c>
    </row>
    <row r="87" spans="1:24" ht="15" customHeight="1" x14ac:dyDescent="0.25">
      <c r="A87" s="72">
        <v>82</v>
      </c>
      <c r="B87" s="67" t="s">
        <v>75</v>
      </c>
      <c r="C87" s="3" t="s">
        <v>24</v>
      </c>
      <c r="D87" s="287">
        <v>65</v>
      </c>
      <c r="E87" s="290">
        <v>98.461538461538453</v>
      </c>
      <c r="F87" s="529">
        <v>96.3</v>
      </c>
      <c r="G87" s="287">
        <v>49</v>
      </c>
      <c r="H87" s="290">
        <v>89.795000000000002</v>
      </c>
      <c r="I87" s="297">
        <v>96.86</v>
      </c>
      <c r="J87" s="284">
        <v>59</v>
      </c>
      <c r="K87" s="273">
        <v>100</v>
      </c>
      <c r="L87" s="78">
        <v>96.86</v>
      </c>
      <c r="M87" s="284">
        <v>44</v>
      </c>
      <c r="N87" s="104">
        <v>100</v>
      </c>
      <c r="O87" s="79">
        <v>98.32</v>
      </c>
      <c r="P87" s="205">
        <v>50</v>
      </c>
      <c r="Q87" s="114">
        <v>98</v>
      </c>
      <c r="R87" s="80">
        <v>97.73</v>
      </c>
      <c r="S87" s="553">
        <v>54</v>
      </c>
      <c r="T87" s="537">
        <v>100</v>
      </c>
      <c r="U87" s="129">
        <v>50</v>
      </c>
      <c r="V87" s="130">
        <v>61</v>
      </c>
      <c r="W87" s="131">
        <v>89</v>
      </c>
      <c r="X87" s="133">
        <f>W87+V87+U87+T87+S87</f>
        <v>354</v>
      </c>
    </row>
    <row r="88" spans="1:24" ht="15" customHeight="1" x14ac:dyDescent="0.25">
      <c r="A88" s="72">
        <v>83</v>
      </c>
      <c r="B88" s="67" t="s">
        <v>78</v>
      </c>
      <c r="C88" s="3" t="s">
        <v>45</v>
      </c>
      <c r="D88" s="287">
        <v>103</v>
      </c>
      <c r="E88" s="290">
        <v>94.174757281553397</v>
      </c>
      <c r="F88" s="529">
        <v>96.3</v>
      </c>
      <c r="G88" s="287">
        <v>80</v>
      </c>
      <c r="H88" s="290">
        <v>100</v>
      </c>
      <c r="I88" s="297">
        <v>96.86</v>
      </c>
      <c r="J88" s="284">
        <v>72</v>
      </c>
      <c r="K88" s="104">
        <v>100</v>
      </c>
      <c r="L88" s="79">
        <v>96.86</v>
      </c>
      <c r="M88" s="284">
        <v>86</v>
      </c>
      <c r="N88" s="104">
        <v>94.186000000000007</v>
      </c>
      <c r="O88" s="79">
        <v>98.32</v>
      </c>
      <c r="P88" s="205">
        <v>99</v>
      </c>
      <c r="Q88" s="114">
        <v>92.929000000000002</v>
      </c>
      <c r="R88" s="80">
        <v>97.73</v>
      </c>
      <c r="S88" s="553">
        <v>88</v>
      </c>
      <c r="T88" s="537">
        <v>20</v>
      </c>
      <c r="U88" s="129">
        <v>39</v>
      </c>
      <c r="V88" s="130">
        <v>102</v>
      </c>
      <c r="W88" s="131">
        <v>105</v>
      </c>
      <c r="X88" s="133">
        <f>W88+V88+U88+T88+S88</f>
        <v>354</v>
      </c>
    </row>
    <row r="89" spans="1:24" ht="15" customHeight="1" x14ac:dyDescent="0.25">
      <c r="A89" s="72">
        <v>84</v>
      </c>
      <c r="B89" s="67" t="s">
        <v>74</v>
      </c>
      <c r="C89" s="3" t="s">
        <v>114</v>
      </c>
      <c r="D89" s="287">
        <v>100</v>
      </c>
      <c r="E89" s="290">
        <v>95</v>
      </c>
      <c r="F89" s="529">
        <v>96.3</v>
      </c>
      <c r="G89" s="287">
        <v>88</v>
      </c>
      <c r="H89" s="290">
        <v>97.727000000000004</v>
      </c>
      <c r="I89" s="297">
        <v>96.86</v>
      </c>
      <c r="J89" s="284">
        <v>39</v>
      </c>
      <c r="K89" s="104">
        <v>100</v>
      </c>
      <c r="L89" s="79">
        <v>96.86</v>
      </c>
      <c r="M89" s="284">
        <v>32</v>
      </c>
      <c r="N89" s="104">
        <v>100</v>
      </c>
      <c r="O89" s="79">
        <v>98.32</v>
      </c>
      <c r="P89" s="205">
        <v>19</v>
      </c>
      <c r="Q89" s="114">
        <v>100</v>
      </c>
      <c r="R89" s="80">
        <v>97.73</v>
      </c>
      <c r="S89" s="553">
        <v>82</v>
      </c>
      <c r="T89" s="537">
        <v>70</v>
      </c>
      <c r="U89" s="129">
        <v>68</v>
      </c>
      <c r="V89" s="130">
        <v>67</v>
      </c>
      <c r="W89" s="131">
        <v>73</v>
      </c>
      <c r="X89" s="133">
        <f>W89+V89+U89+T89+S89</f>
        <v>360</v>
      </c>
    </row>
    <row r="90" spans="1:24" ht="15" customHeight="1" x14ac:dyDescent="0.25">
      <c r="A90" s="72">
        <v>85</v>
      </c>
      <c r="B90" s="67" t="s">
        <v>79</v>
      </c>
      <c r="C90" s="3" t="s">
        <v>178</v>
      </c>
      <c r="D90" s="322">
        <v>400</v>
      </c>
      <c r="E90" s="323">
        <v>94.25</v>
      </c>
      <c r="F90" s="529">
        <v>96.3</v>
      </c>
      <c r="G90" s="287">
        <v>203</v>
      </c>
      <c r="H90" s="290">
        <v>100</v>
      </c>
      <c r="I90" s="297">
        <v>96.86</v>
      </c>
      <c r="J90" s="284">
        <v>177</v>
      </c>
      <c r="K90" s="104">
        <v>98.305084745762713</v>
      </c>
      <c r="L90" s="79">
        <v>96.86</v>
      </c>
      <c r="M90" s="284">
        <v>128</v>
      </c>
      <c r="N90" s="104">
        <v>96.093999999999994</v>
      </c>
      <c r="O90" s="79">
        <v>98.32</v>
      </c>
      <c r="P90" s="205">
        <v>56</v>
      </c>
      <c r="Q90" s="114">
        <v>98.213999999999999</v>
      </c>
      <c r="R90" s="80">
        <v>97.73</v>
      </c>
      <c r="S90" s="553">
        <v>86</v>
      </c>
      <c r="T90" s="537">
        <v>1</v>
      </c>
      <c r="U90" s="129">
        <v>93</v>
      </c>
      <c r="V90" s="130">
        <v>95</v>
      </c>
      <c r="W90" s="131">
        <v>86</v>
      </c>
      <c r="X90" s="133">
        <f>W90+V90+U90+T90+S90</f>
        <v>361</v>
      </c>
    </row>
    <row r="91" spans="1:24" ht="15" customHeight="1" x14ac:dyDescent="0.25">
      <c r="A91" s="72">
        <v>86</v>
      </c>
      <c r="B91" s="67" t="s">
        <v>74</v>
      </c>
      <c r="C91" s="3" t="s">
        <v>13</v>
      </c>
      <c r="D91" s="287">
        <v>52</v>
      </c>
      <c r="E91" s="290">
        <v>86.538461538461547</v>
      </c>
      <c r="F91" s="529">
        <v>96.3</v>
      </c>
      <c r="G91" s="287">
        <v>77</v>
      </c>
      <c r="H91" s="290">
        <v>98.700999999999993</v>
      </c>
      <c r="I91" s="297">
        <v>96.86</v>
      </c>
      <c r="J91" s="284">
        <v>66</v>
      </c>
      <c r="K91" s="273">
        <v>98.484848484848484</v>
      </c>
      <c r="L91" s="78">
        <v>96.86</v>
      </c>
      <c r="M91" s="284">
        <v>64</v>
      </c>
      <c r="N91" s="104">
        <v>100</v>
      </c>
      <c r="O91" s="79">
        <v>98.32</v>
      </c>
      <c r="P91" s="205">
        <v>46</v>
      </c>
      <c r="Q91" s="114">
        <v>100</v>
      </c>
      <c r="R91" s="80">
        <v>97.73</v>
      </c>
      <c r="S91" s="553">
        <v>106</v>
      </c>
      <c r="T91" s="537">
        <v>59</v>
      </c>
      <c r="U91" s="129">
        <v>91</v>
      </c>
      <c r="V91" s="130">
        <v>49</v>
      </c>
      <c r="W91" s="131">
        <v>60</v>
      </c>
      <c r="X91" s="133">
        <f>W91+V91+U91+T91+S91</f>
        <v>365</v>
      </c>
    </row>
    <row r="92" spans="1:24" ht="15" customHeight="1" x14ac:dyDescent="0.25">
      <c r="A92" s="72">
        <v>87</v>
      </c>
      <c r="B92" s="67" t="s">
        <v>74</v>
      </c>
      <c r="C92" s="3" t="s">
        <v>12</v>
      </c>
      <c r="D92" s="287">
        <v>43</v>
      </c>
      <c r="E92" s="290">
        <v>97.674418604651152</v>
      </c>
      <c r="F92" s="529">
        <v>96.3</v>
      </c>
      <c r="G92" s="287">
        <v>56</v>
      </c>
      <c r="H92" s="290">
        <v>96.427999999999997</v>
      </c>
      <c r="I92" s="297">
        <v>96.86</v>
      </c>
      <c r="J92" s="284">
        <v>48</v>
      </c>
      <c r="K92" s="273">
        <v>100</v>
      </c>
      <c r="L92" s="78">
        <v>96.86</v>
      </c>
      <c r="M92" s="284">
        <v>47</v>
      </c>
      <c r="N92" s="104">
        <v>93.617000000000004</v>
      </c>
      <c r="O92" s="79">
        <v>98.32</v>
      </c>
      <c r="P92" s="205">
        <v>44</v>
      </c>
      <c r="Q92" s="114">
        <v>100</v>
      </c>
      <c r="R92" s="80">
        <v>97.73</v>
      </c>
      <c r="S92" s="553">
        <v>62</v>
      </c>
      <c r="T92" s="537">
        <v>84</v>
      </c>
      <c r="U92" s="129">
        <v>60</v>
      </c>
      <c r="V92" s="130">
        <v>104</v>
      </c>
      <c r="W92" s="131">
        <v>61</v>
      </c>
      <c r="X92" s="133">
        <f>W92+V92+U92+T92+S92</f>
        <v>371</v>
      </c>
    </row>
    <row r="93" spans="1:24" ht="15" customHeight="1" x14ac:dyDescent="0.25">
      <c r="A93" s="72">
        <v>88</v>
      </c>
      <c r="B93" s="67" t="s">
        <v>79</v>
      </c>
      <c r="C93" s="3" t="s">
        <v>72</v>
      </c>
      <c r="D93" s="287">
        <v>48</v>
      </c>
      <c r="E93" s="290">
        <v>91.666666666666657</v>
      </c>
      <c r="F93" s="529">
        <v>96.3</v>
      </c>
      <c r="G93" s="287">
        <v>44</v>
      </c>
      <c r="H93" s="290">
        <v>90.909000000000006</v>
      </c>
      <c r="I93" s="297">
        <v>96.86</v>
      </c>
      <c r="J93" s="284">
        <v>40</v>
      </c>
      <c r="K93" s="104">
        <v>100</v>
      </c>
      <c r="L93" s="79">
        <v>96.86</v>
      </c>
      <c r="M93" s="284">
        <v>42</v>
      </c>
      <c r="N93" s="104">
        <v>100</v>
      </c>
      <c r="O93" s="79">
        <v>98.32</v>
      </c>
      <c r="P93" s="205">
        <v>53</v>
      </c>
      <c r="Q93" s="114">
        <v>100</v>
      </c>
      <c r="R93" s="80">
        <v>97.73</v>
      </c>
      <c r="S93" s="553">
        <v>93</v>
      </c>
      <c r="T93" s="537">
        <v>99</v>
      </c>
      <c r="U93" s="129">
        <v>67</v>
      </c>
      <c r="V93" s="130">
        <v>64</v>
      </c>
      <c r="W93" s="131">
        <v>52</v>
      </c>
      <c r="X93" s="133">
        <f>W93+V93+U93+T93+S93</f>
        <v>375</v>
      </c>
    </row>
    <row r="94" spans="1:24" ht="15" customHeight="1" x14ac:dyDescent="0.25">
      <c r="A94" s="72">
        <v>89</v>
      </c>
      <c r="B94" s="67" t="s">
        <v>78</v>
      </c>
      <c r="C94" s="3" t="s">
        <v>163</v>
      </c>
      <c r="D94" s="287">
        <v>226</v>
      </c>
      <c r="E94" s="290">
        <v>97.787610619469021</v>
      </c>
      <c r="F94" s="529">
        <v>96.3</v>
      </c>
      <c r="G94" s="287">
        <v>205</v>
      </c>
      <c r="H94" s="290">
        <v>97.072999999999993</v>
      </c>
      <c r="I94" s="297">
        <v>96.86</v>
      </c>
      <c r="J94" s="284">
        <v>230</v>
      </c>
      <c r="K94" s="104">
        <v>99.565217391304344</v>
      </c>
      <c r="L94" s="79">
        <v>96.86</v>
      </c>
      <c r="M94" s="284">
        <v>208</v>
      </c>
      <c r="N94" s="104">
        <v>97.596000000000004</v>
      </c>
      <c r="O94" s="79">
        <v>98.32</v>
      </c>
      <c r="P94" s="205">
        <v>238</v>
      </c>
      <c r="Q94" s="114">
        <v>99.16</v>
      </c>
      <c r="R94" s="80">
        <v>97.73</v>
      </c>
      <c r="S94" s="553">
        <v>61</v>
      </c>
      <c r="T94" s="537">
        <v>76</v>
      </c>
      <c r="U94" s="129">
        <v>78</v>
      </c>
      <c r="V94" s="130">
        <v>86</v>
      </c>
      <c r="W94" s="131">
        <v>79</v>
      </c>
      <c r="X94" s="133">
        <f>W94+V94+U94+T94+S94</f>
        <v>380</v>
      </c>
    </row>
    <row r="95" spans="1:24" ht="15" customHeight="1" thickBot="1" x14ac:dyDescent="0.3">
      <c r="A95" s="73">
        <v>90</v>
      </c>
      <c r="B95" s="74" t="s">
        <v>78</v>
      </c>
      <c r="C95" s="12" t="s">
        <v>58</v>
      </c>
      <c r="D95" s="318">
        <v>57</v>
      </c>
      <c r="E95" s="319">
        <v>89.473684210526315</v>
      </c>
      <c r="F95" s="530">
        <v>96.3</v>
      </c>
      <c r="G95" s="318">
        <v>67</v>
      </c>
      <c r="H95" s="319">
        <v>98.507000000000005</v>
      </c>
      <c r="I95" s="321">
        <v>96.86</v>
      </c>
      <c r="J95" s="305">
        <v>58</v>
      </c>
      <c r="K95" s="283">
        <v>98.275862068965523</v>
      </c>
      <c r="L95" s="310">
        <v>96.86</v>
      </c>
      <c r="M95" s="305">
        <v>71</v>
      </c>
      <c r="N95" s="283">
        <v>100</v>
      </c>
      <c r="O95" s="310">
        <v>98.32</v>
      </c>
      <c r="P95" s="302">
        <v>100</v>
      </c>
      <c r="Q95" s="117">
        <v>98</v>
      </c>
      <c r="R95" s="337">
        <v>97.73</v>
      </c>
      <c r="S95" s="557">
        <v>98</v>
      </c>
      <c r="T95" s="541">
        <v>61</v>
      </c>
      <c r="U95" s="134">
        <v>94</v>
      </c>
      <c r="V95" s="135">
        <v>39</v>
      </c>
      <c r="W95" s="136">
        <v>88</v>
      </c>
      <c r="X95" s="137">
        <f>W95+V95+U95+T95+S95</f>
        <v>380</v>
      </c>
    </row>
    <row r="96" spans="1:24" ht="15" customHeight="1" x14ac:dyDescent="0.25">
      <c r="A96" s="86">
        <v>91</v>
      </c>
      <c r="B96" s="87" t="s">
        <v>78</v>
      </c>
      <c r="C96" s="9" t="s">
        <v>67</v>
      </c>
      <c r="D96" s="322">
        <v>167</v>
      </c>
      <c r="E96" s="323">
        <v>97.005988023952099</v>
      </c>
      <c r="F96" s="528">
        <v>96.3</v>
      </c>
      <c r="G96" s="328">
        <v>217</v>
      </c>
      <c r="H96" s="329">
        <v>99.539000000000001</v>
      </c>
      <c r="I96" s="330">
        <v>96.86</v>
      </c>
      <c r="J96" s="304">
        <v>221</v>
      </c>
      <c r="K96" s="279">
        <v>99.095022624434392</v>
      </c>
      <c r="L96" s="309">
        <v>96.86</v>
      </c>
      <c r="M96" s="304">
        <v>246</v>
      </c>
      <c r="N96" s="279">
        <v>99.186999999999998</v>
      </c>
      <c r="O96" s="309">
        <v>98.32</v>
      </c>
      <c r="P96" s="317"/>
      <c r="Q96" s="272"/>
      <c r="R96" s="342">
        <v>97.73</v>
      </c>
      <c r="S96" s="571">
        <v>68</v>
      </c>
      <c r="T96" s="542">
        <v>48</v>
      </c>
      <c r="U96" s="331">
        <v>81</v>
      </c>
      <c r="V96" s="332">
        <v>73</v>
      </c>
      <c r="W96" s="333">
        <v>117</v>
      </c>
      <c r="X96" s="334">
        <f>W96+V96+U96+T96+S96</f>
        <v>387</v>
      </c>
    </row>
    <row r="97" spans="1:24" ht="15" customHeight="1" x14ac:dyDescent="0.25">
      <c r="A97" s="72">
        <v>92</v>
      </c>
      <c r="B97" s="67" t="s">
        <v>77</v>
      </c>
      <c r="C97" s="4" t="s">
        <v>96</v>
      </c>
      <c r="D97" s="287">
        <v>60</v>
      </c>
      <c r="E97" s="290">
        <v>98.333333333333343</v>
      </c>
      <c r="F97" s="529">
        <v>96.3</v>
      </c>
      <c r="G97" s="287">
        <v>90</v>
      </c>
      <c r="H97" s="290">
        <v>94.444000000000003</v>
      </c>
      <c r="I97" s="298">
        <v>96.86</v>
      </c>
      <c r="J97" s="284">
        <v>73</v>
      </c>
      <c r="K97" s="104">
        <v>98.63013698630138</v>
      </c>
      <c r="L97" s="79">
        <v>96.86</v>
      </c>
      <c r="M97" s="284">
        <v>69</v>
      </c>
      <c r="N97" s="104">
        <v>91.304000000000002</v>
      </c>
      <c r="O97" s="79">
        <v>98.32</v>
      </c>
      <c r="P97" s="205">
        <v>56</v>
      </c>
      <c r="Q97" s="114">
        <v>100</v>
      </c>
      <c r="R97" s="80">
        <v>97.73</v>
      </c>
      <c r="S97" s="553">
        <v>55</v>
      </c>
      <c r="T97" s="537">
        <v>91</v>
      </c>
      <c r="U97" s="129">
        <v>87</v>
      </c>
      <c r="V97" s="130">
        <v>113</v>
      </c>
      <c r="W97" s="131">
        <v>50</v>
      </c>
      <c r="X97" s="133">
        <f>W97+V97+U97+T97+S97</f>
        <v>396</v>
      </c>
    </row>
    <row r="98" spans="1:24" ht="15" customHeight="1" x14ac:dyDescent="0.25">
      <c r="A98" s="72">
        <v>93</v>
      </c>
      <c r="B98" s="67" t="s">
        <v>79</v>
      </c>
      <c r="C98" s="3" t="s">
        <v>154</v>
      </c>
      <c r="D98" s="566"/>
      <c r="E98" s="20"/>
      <c r="F98" s="529">
        <v>96.3</v>
      </c>
      <c r="G98" s="287">
        <v>48</v>
      </c>
      <c r="H98" s="290">
        <v>97.917000000000002</v>
      </c>
      <c r="I98" s="297">
        <v>96.86</v>
      </c>
      <c r="J98" s="284">
        <v>28</v>
      </c>
      <c r="K98" s="104">
        <v>100</v>
      </c>
      <c r="L98" s="79">
        <v>96.86</v>
      </c>
      <c r="M98" s="284">
        <v>19</v>
      </c>
      <c r="N98" s="104">
        <v>100</v>
      </c>
      <c r="O98" s="79">
        <v>98.32</v>
      </c>
      <c r="P98" s="205">
        <v>20</v>
      </c>
      <c r="Q98" s="114">
        <v>100</v>
      </c>
      <c r="R98" s="80">
        <v>97.73</v>
      </c>
      <c r="S98" s="553">
        <v>115</v>
      </c>
      <c r="T98" s="537">
        <v>67</v>
      </c>
      <c r="U98" s="129">
        <v>72</v>
      </c>
      <c r="V98" s="130">
        <v>70</v>
      </c>
      <c r="W98" s="131">
        <v>72</v>
      </c>
      <c r="X98" s="133">
        <f>W98+V98+U98+T98+S98</f>
        <v>396</v>
      </c>
    </row>
    <row r="99" spans="1:24" ht="15" customHeight="1" x14ac:dyDescent="0.25">
      <c r="A99" s="72">
        <v>94</v>
      </c>
      <c r="B99" s="67" t="s">
        <v>75</v>
      </c>
      <c r="C99" s="3" t="s">
        <v>30</v>
      </c>
      <c r="D99" s="287">
        <v>73</v>
      </c>
      <c r="E99" s="290">
        <v>98.630136986301366</v>
      </c>
      <c r="F99" s="529">
        <v>96.3</v>
      </c>
      <c r="G99" s="287">
        <v>71</v>
      </c>
      <c r="H99" s="290">
        <v>98.590999999999994</v>
      </c>
      <c r="I99" s="297">
        <v>96.86</v>
      </c>
      <c r="J99" s="284">
        <v>78</v>
      </c>
      <c r="K99" s="273">
        <v>80.769230769230774</v>
      </c>
      <c r="L99" s="78">
        <v>96.86</v>
      </c>
      <c r="M99" s="284">
        <v>44</v>
      </c>
      <c r="N99" s="104">
        <v>97.727000000000004</v>
      </c>
      <c r="O99" s="79">
        <v>98.32</v>
      </c>
      <c r="P99" s="205">
        <v>45</v>
      </c>
      <c r="Q99" s="114">
        <v>93.332999999999998</v>
      </c>
      <c r="R99" s="80">
        <v>97.73</v>
      </c>
      <c r="S99" s="553">
        <v>52</v>
      </c>
      <c r="T99" s="537">
        <v>60</v>
      </c>
      <c r="U99" s="129">
        <v>117</v>
      </c>
      <c r="V99" s="130">
        <v>84</v>
      </c>
      <c r="W99" s="131">
        <v>102</v>
      </c>
      <c r="X99" s="294">
        <f>W99+V99+U99+T99+S99</f>
        <v>415</v>
      </c>
    </row>
    <row r="100" spans="1:24" ht="15" customHeight="1" x14ac:dyDescent="0.25">
      <c r="A100" s="72">
        <v>95</v>
      </c>
      <c r="B100" s="67" t="s">
        <v>74</v>
      </c>
      <c r="C100" s="3" t="s">
        <v>19</v>
      </c>
      <c r="D100" s="322">
        <v>76</v>
      </c>
      <c r="E100" s="323">
        <v>96.05263157894737</v>
      </c>
      <c r="F100" s="529">
        <v>96.3</v>
      </c>
      <c r="G100" s="287">
        <v>51</v>
      </c>
      <c r="H100" s="290">
        <v>86.274000000000001</v>
      </c>
      <c r="I100" s="297">
        <v>96.86</v>
      </c>
      <c r="J100" s="284">
        <v>64</v>
      </c>
      <c r="K100" s="273">
        <v>100</v>
      </c>
      <c r="L100" s="78">
        <v>96.86</v>
      </c>
      <c r="M100" s="284">
        <v>38</v>
      </c>
      <c r="N100" s="104">
        <v>97.367999999999995</v>
      </c>
      <c r="O100" s="79">
        <v>98.32</v>
      </c>
      <c r="P100" s="205">
        <v>69</v>
      </c>
      <c r="Q100" s="114">
        <v>94.203000000000003</v>
      </c>
      <c r="R100" s="80">
        <v>97.73</v>
      </c>
      <c r="S100" s="553">
        <v>75</v>
      </c>
      <c r="T100" s="537">
        <v>104</v>
      </c>
      <c r="U100" s="129">
        <v>47</v>
      </c>
      <c r="V100" s="130">
        <v>89</v>
      </c>
      <c r="W100" s="131">
        <v>101</v>
      </c>
      <c r="X100" s="133">
        <f>W100+V100+U100+T100+S100</f>
        <v>416</v>
      </c>
    </row>
    <row r="101" spans="1:24" ht="15" customHeight="1" x14ac:dyDescent="0.25">
      <c r="A101" s="72">
        <v>96</v>
      </c>
      <c r="B101" s="67" t="s">
        <v>75</v>
      </c>
      <c r="C101" s="3" t="s">
        <v>22</v>
      </c>
      <c r="D101" s="287">
        <v>74</v>
      </c>
      <c r="E101" s="290">
        <v>100</v>
      </c>
      <c r="F101" s="529">
        <v>96.3</v>
      </c>
      <c r="G101" s="288"/>
      <c r="H101" s="277"/>
      <c r="I101" s="297">
        <v>96.86</v>
      </c>
      <c r="J101" s="284">
        <v>48</v>
      </c>
      <c r="K101" s="273">
        <v>95.833333333333329</v>
      </c>
      <c r="L101" s="78">
        <v>96.86</v>
      </c>
      <c r="M101" s="284">
        <v>44</v>
      </c>
      <c r="N101" s="104">
        <v>97.727000000000004</v>
      </c>
      <c r="O101" s="79">
        <v>98.32</v>
      </c>
      <c r="P101" s="205">
        <v>43</v>
      </c>
      <c r="Q101" s="114">
        <v>97.674000000000007</v>
      </c>
      <c r="R101" s="80">
        <v>97.73</v>
      </c>
      <c r="S101" s="553">
        <v>25</v>
      </c>
      <c r="T101" s="537">
        <v>115</v>
      </c>
      <c r="U101" s="129">
        <v>106</v>
      </c>
      <c r="V101" s="130">
        <v>83</v>
      </c>
      <c r="W101" s="131">
        <v>90</v>
      </c>
      <c r="X101" s="133">
        <f>W101+V101+U101+T101+S101</f>
        <v>419</v>
      </c>
    </row>
    <row r="102" spans="1:24" ht="15" customHeight="1" x14ac:dyDescent="0.25">
      <c r="A102" s="72">
        <v>97</v>
      </c>
      <c r="B102" s="67" t="s">
        <v>77</v>
      </c>
      <c r="C102" s="4" t="s">
        <v>98</v>
      </c>
      <c r="D102" s="287">
        <v>76</v>
      </c>
      <c r="E102" s="290">
        <v>90.789473684210535</v>
      </c>
      <c r="F102" s="529">
        <v>96.3</v>
      </c>
      <c r="G102" s="287">
        <v>41</v>
      </c>
      <c r="H102" s="290">
        <v>82.927000000000007</v>
      </c>
      <c r="I102" s="298">
        <v>96.86</v>
      </c>
      <c r="J102" s="284">
        <v>52</v>
      </c>
      <c r="K102" s="104">
        <v>96.15384615384616</v>
      </c>
      <c r="L102" s="79">
        <v>96.86</v>
      </c>
      <c r="M102" s="284">
        <v>66</v>
      </c>
      <c r="N102" s="104">
        <v>98.484999999999999</v>
      </c>
      <c r="O102" s="79">
        <v>98.32</v>
      </c>
      <c r="P102" s="205">
        <v>70</v>
      </c>
      <c r="Q102" s="114">
        <v>100</v>
      </c>
      <c r="R102" s="80">
        <v>97.73</v>
      </c>
      <c r="S102" s="553">
        <v>95</v>
      </c>
      <c r="T102" s="537">
        <v>108</v>
      </c>
      <c r="U102" s="129">
        <v>103</v>
      </c>
      <c r="V102" s="130">
        <v>79</v>
      </c>
      <c r="W102" s="131">
        <v>35</v>
      </c>
      <c r="X102" s="133">
        <f>W102+V102+U102+T102+S102</f>
        <v>420</v>
      </c>
    </row>
    <row r="103" spans="1:24" ht="15" customHeight="1" x14ac:dyDescent="0.25">
      <c r="A103" s="72">
        <v>98</v>
      </c>
      <c r="B103" s="67" t="s">
        <v>78</v>
      </c>
      <c r="C103" s="3" t="s">
        <v>160</v>
      </c>
      <c r="D103" s="287">
        <v>232</v>
      </c>
      <c r="E103" s="290">
        <v>93.534482758620697</v>
      </c>
      <c r="F103" s="529">
        <v>96.3</v>
      </c>
      <c r="G103" s="287">
        <v>201</v>
      </c>
      <c r="H103" s="290">
        <v>98.01</v>
      </c>
      <c r="I103" s="297">
        <v>96.86</v>
      </c>
      <c r="J103" s="284">
        <v>239</v>
      </c>
      <c r="K103" s="104">
        <v>99.163179916318001</v>
      </c>
      <c r="L103" s="79">
        <v>96.86</v>
      </c>
      <c r="M103" s="284">
        <v>186</v>
      </c>
      <c r="N103" s="104">
        <v>98.387</v>
      </c>
      <c r="O103" s="79">
        <v>98.32</v>
      </c>
      <c r="P103" s="205">
        <v>206</v>
      </c>
      <c r="Q103" s="114">
        <v>91.747</v>
      </c>
      <c r="R103" s="80">
        <v>97.73</v>
      </c>
      <c r="S103" s="553">
        <v>92</v>
      </c>
      <c r="T103" s="537">
        <v>64</v>
      </c>
      <c r="U103" s="129">
        <v>80</v>
      </c>
      <c r="V103" s="130">
        <v>80</v>
      </c>
      <c r="W103" s="131">
        <v>107</v>
      </c>
      <c r="X103" s="133">
        <f>W103+V103+U103+T103+S103</f>
        <v>423</v>
      </c>
    </row>
    <row r="104" spans="1:24" ht="15" customHeight="1" x14ac:dyDescent="0.25">
      <c r="A104" s="72">
        <v>99</v>
      </c>
      <c r="B104" s="67" t="s">
        <v>75</v>
      </c>
      <c r="C104" s="3" t="s">
        <v>26</v>
      </c>
      <c r="D104" s="287">
        <v>85</v>
      </c>
      <c r="E104" s="290">
        <v>84.705882352941174</v>
      </c>
      <c r="F104" s="529">
        <v>96.3</v>
      </c>
      <c r="G104" s="287">
        <v>65</v>
      </c>
      <c r="H104" s="290">
        <v>96.923000000000002</v>
      </c>
      <c r="I104" s="297">
        <v>96.86</v>
      </c>
      <c r="J104" s="284">
        <v>88</v>
      </c>
      <c r="K104" s="273">
        <v>96.590909090909093</v>
      </c>
      <c r="L104" s="78">
        <v>96.86</v>
      </c>
      <c r="M104" s="284">
        <v>70</v>
      </c>
      <c r="N104" s="104">
        <v>100</v>
      </c>
      <c r="O104" s="79">
        <v>98.32</v>
      </c>
      <c r="P104" s="205">
        <v>72</v>
      </c>
      <c r="Q104" s="114">
        <v>93.055999999999997</v>
      </c>
      <c r="R104" s="80">
        <v>97.73</v>
      </c>
      <c r="S104" s="553">
        <v>108</v>
      </c>
      <c r="T104" s="537">
        <v>77</v>
      </c>
      <c r="U104" s="129">
        <v>102</v>
      </c>
      <c r="V104" s="130">
        <v>41</v>
      </c>
      <c r="W104" s="131">
        <v>103</v>
      </c>
      <c r="X104" s="133">
        <f>W104+V104+U104+T104+S104</f>
        <v>431</v>
      </c>
    </row>
    <row r="105" spans="1:24" ht="15" customHeight="1" thickBot="1" x14ac:dyDescent="0.3">
      <c r="A105" s="73">
        <v>100</v>
      </c>
      <c r="B105" s="74" t="s">
        <v>78</v>
      </c>
      <c r="C105" s="12" t="s">
        <v>61</v>
      </c>
      <c r="D105" s="293">
        <v>67</v>
      </c>
      <c r="E105" s="343">
        <v>86.567164179104481</v>
      </c>
      <c r="F105" s="532">
        <v>96.3</v>
      </c>
      <c r="G105" s="318">
        <v>81</v>
      </c>
      <c r="H105" s="319">
        <v>91.358000000000004</v>
      </c>
      <c r="I105" s="321">
        <v>96.86</v>
      </c>
      <c r="J105" s="305">
        <v>71</v>
      </c>
      <c r="K105" s="283">
        <v>98.591549295774655</v>
      </c>
      <c r="L105" s="310">
        <v>96.86</v>
      </c>
      <c r="M105" s="305">
        <v>61</v>
      </c>
      <c r="N105" s="283">
        <v>95.081999999999994</v>
      </c>
      <c r="O105" s="310">
        <v>98.32</v>
      </c>
      <c r="P105" s="302">
        <v>65</v>
      </c>
      <c r="Q105" s="117">
        <v>100</v>
      </c>
      <c r="R105" s="337">
        <v>97.73</v>
      </c>
      <c r="S105" s="554">
        <v>105</v>
      </c>
      <c r="T105" s="538">
        <v>98</v>
      </c>
      <c r="U105" s="134">
        <v>90</v>
      </c>
      <c r="V105" s="135">
        <v>99</v>
      </c>
      <c r="W105" s="136">
        <v>43</v>
      </c>
      <c r="X105" s="137">
        <f>W105+V105+U105+T105+S105</f>
        <v>435</v>
      </c>
    </row>
    <row r="106" spans="1:24" ht="15" customHeight="1" x14ac:dyDescent="0.25">
      <c r="A106" s="86">
        <v>101</v>
      </c>
      <c r="B106" s="87" t="s">
        <v>77</v>
      </c>
      <c r="C106" s="16" t="s">
        <v>97</v>
      </c>
      <c r="D106" s="577"/>
      <c r="E106" s="187"/>
      <c r="F106" s="531">
        <v>96.3</v>
      </c>
      <c r="G106" s="574"/>
      <c r="H106" s="575"/>
      <c r="I106" s="346">
        <v>96.86</v>
      </c>
      <c r="J106" s="304">
        <v>23</v>
      </c>
      <c r="K106" s="279">
        <v>100</v>
      </c>
      <c r="L106" s="309">
        <v>96.86</v>
      </c>
      <c r="M106" s="304">
        <v>32</v>
      </c>
      <c r="N106" s="279">
        <v>100</v>
      </c>
      <c r="O106" s="309">
        <v>98.32</v>
      </c>
      <c r="P106" s="301">
        <v>27</v>
      </c>
      <c r="Q106" s="116">
        <v>100</v>
      </c>
      <c r="R106" s="336">
        <v>97.73</v>
      </c>
      <c r="S106" s="552">
        <v>115</v>
      </c>
      <c r="T106" s="536">
        <v>115</v>
      </c>
      <c r="U106" s="331">
        <v>74</v>
      </c>
      <c r="V106" s="332">
        <v>68</v>
      </c>
      <c r="W106" s="333">
        <v>67</v>
      </c>
      <c r="X106" s="334">
        <f>W106+V106+U106+T106+S106</f>
        <v>439</v>
      </c>
    </row>
    <row r="107" spans="1:24" ht="15" customHeight="1" x14ac:dyDescent="0.25">
      <c r="A107" s="72">
        <v>102</v>
      </c>
      <c r="B107" s="67" t="s">
        <v>78</v>
      </c>
      <c r="C107" s="3" t="s">
        <v>50</v>
      </c>
      <c r="D107" s="287">
        <v>72</v>
      </c>
      <c r="E107" s="290">
        <v>94.444444444444443</v>
      </c>
      <c r="F107" s="529">
        <v>96.3</v>
      </c>
      <c r="G107" s="287">
        <v>71</v>
      </c>
      <c r="H107" s="290">
        <v>81.690100000000001</v>
      </c>
      <c r="I107" s="297">
        <v>96.86</v>
      </c>
      <c r="J107" s="284">
        <v>71</v>
      </c>
      <c r="K107" s="104">
        <v>98.591549295774655</v>
      </c>
      <c r="L107" s="79">
        <v>96.86</v>
      </c>
      <c r="M107" s="284">
        <v>60</v>
      </c>
      <c r="N107" s="104">
        <v>85</v>
      </c>
      <c r="O107" s="79">
        <v>98.32</v>
      </c>
      <c r="P107" s="205">
        <v>67</v>
      </c>
      <c r="Q107" s="114">
        <v>100</v>
      </c>
      <c r="R107" s="80">
        <v>97.73</v>
      </c>
      <c r="S107" s="553">
        <v>85</v>
      </c>
      <c r="T107" s="537">
        <v>110</v>
      </c>
      <c r="U107" s="129">
        <v>89</v>
      </c>
      <c r="V107" s="130">
        <v>115</v>
      </c>
      <c r="W107" s="131">
        <v>41</v>
      </c>
      <c r="X107" s="133">
        <f>W107+V107+U107+T107+S107</f>
        <v>440</v>
      </c>
    </row>
    <row r="108" spans="1:24" ht="15" customHeight="1" x14ac:dyDescent="0.25">
      <c r="A108" s="72">
        <v>103</v>
      </c>
      <c r="B108" s="67" t="s">
        <v>137</v>
      </c>
      <c r="C108" s="3" t="s">
        <v>38</v>
      </c>
      <c r="D108" s="287">
        <v>49</v>
      </c>
      <c r="E108" s="290">
        <v>89.795918367346943</v>
      </c>
      <c r="F108" s="529">
        <v>96.3</v>
      </c>
      <c r="G108" s="287">
        <v>51</v>
      </c>
      <c r="H108" s="290">
        <v>62.744999999999997</v>
      </c>
      <c r="I108" s="297">
        <v>96.86</v>
      </c>
      <c r="J108" s="284">
        <v>48</v>
      </c>
      <c r="K108" s="273">
        <v>100</v>
      </c>
      <c r="L108" s="78">
        <v>96.86</v>
      </c>
      <c r="M108" s="284">
        <v>44</v>
      </c>
      <c r="N108" s="104">
        <v>90.909000000000006</v>
      </c>
      <c r="O108" s="79">
        <v>98.32</v>
      </c>
      <c r="P108" s="205">
        <v>34</v>
      </c>
      <c r="Q108" s="114">
        <v>100</v>
      </c>
      <c r="R108" s="80">
        <v>97.73</v>
      </c>
      <c r="S108" s="553">
        <v>97</v>
      </c>
      <c r="T108" s="537">
        <v>113</v>
      </c>
      <c r="U108" s="129">
        <v>61</v>
      </c>
      <c r="V108" s="130">
        <v>114</v>
      </c>
      <c r="W108" s="131">
        <v>65</v>
      </c>
      <c r="X108" s="133">
        <f>W108+V108+U108+T108+S108</f>
        <v>450</v>
      </c>
    </row>
    <row r="109" spans="1:24" ht="15" customHeight="1" x14ac:dyDescent="0.25">
      <c r="A109" s="72">
        <v>104</v>
      </c>
      <c r="B109" s="67" t="s">
        <v>78</v>
      </c>
      <c r="C109" s="3" t="s">
        <v>44</v>
      </c>
      <c r="D109" s="322">
        <v>102</v>
      </c>
      <c r="E109" s="323">
        <v>88.235294117647058</v>
      </c>
      <c r="F109" s="529">
        <v>96.3</v>
      </c>
      <c r="G109" s="287">
        <v>76</v>
      </c>
      <c r="H109" s="290">
        <v>84.21</v>
      </c>
      <c r="I109" s="297">
        <v>96.86</v>
      </c>
      <c r="J109" s="284">
        <v>72</v>
      </c>
      <c r="K109" s="104">
        <v>100</v>
      </c>
      <c r="L109" s="79">
        <v>96.86</v>
      </c>
      <c r="M109" s="284">
        <v>70</v>
      </c>
      <c r="N109" s="104">
        <v>94.286000000000001</v>
      </c>
      <c r="O109" s="79">
        <v>98.32</v>
      </c>
      <c r="P109" s="205">
        <v>72</v>
      </c>
      <c r="Q109" s="114">
        <v>90.278000000000006</v>
      </c>
      <c r="R109" s="80">
        <v>97.73</v>
      </c>
      <c r="S109" s="553">
        <v>102</v>
      </c>
      <c r="T109" s="537">
        <v>106</v>
      </c>
      <c r="U109" s="129">
        <v>40</v>
      </c>
      <c r="V109" s="130">
        <v>101</v>
      </c>
      <c r="W109" s="131">
        <v>110</v>
      </c>
      <c r="X109" s="133">
        <f>W109+V109+U109+T109+S109</f>
        <v>459</v>
      </c>
    </row>
    <row r="110" spans="1:24" ht="15" customHeight="1" x14ac:dyDescent="0.25">
      <c r="A110" s="72">
        <v>105</v>
      </c>
      <c r="B110" s="67" t="s">
        <v>137</v>
      </c>
      <c r="C110" s="3" t="s">
        <v>104</v>
      </c>
      <c r="D110" s="287">
        <v>21</v>
      </c>
      <c r="E110" s="290">
        <v>71.428571428571431</v>
      </c>
      <c r="F110" s="529">
        <v>96.3</v>
      </c>
      <c r="G110" s="287">
        <v>20</v>
      </c>
      <c r="H110" s="290">
        <v>95</v>
      </c>
      <c r="I110" s="297">
        <v>96.86</v>
      </c>
      <c r="J110" s="284">
        <v>11</v>
      </c>
      <c r="K110" s="273">
        <v>90.909090909090907</v>
      </c>
      <c r="L110" s="78">
        <v>96.86</v>
      </c>
      <c r="M110" s="284">
        <v>17</v>
      </c>
      <c r="N110" s="104">
        <v>100</v>
      </c>
      <c r="O110" s="79">
        <v>98.32</v>
      </c>
      <c r="P110" s="205">
        <v>16</v>
      </c>
      <c r="Q110" s="114">
        <v>100</v>
      </c>
      <c r="R110" s="80">
        <v>97.73</v>
      </c>
      <c r="S110" s="553">
        <v>112</v>
      </c>
      <c r="T110" s="537">
        <v>89</v>
      </c>
      <c r="U110" s="129">
        <v>114</v>
      </c>
      <c r="V110" s="130">
        <v>71</v>
      </c>
      <c r="W110" s="131">
        <v>74</v>
      </c>
      <c r="X110" s="133">
        <f>W110+V110+U110+T110+S110</f>
        <v>460</v>
      </c>
    </row>
    <row r="111" spans="1:24" ht="15" customHeight="1" x14ac:dyDescent="0.25">
      <c r="A111" s="72">
        <v>106</v>
      </c>
      <c r="B111" s="67" t="s">
        <v>78</v>
      </c>
      <c r="C111" s="3" t="s">
        <v>53</v>
      </c>
      <c r="D111" s="287">
        <v>24</v>
      </c>
      <c r="E111" s="290">
        <v>95.833333333333329</v>
      </c>
      <c r="F111" s="529">
        <v>96.3</v>
      </c>
      <c r="G111" s="287">
        <v>26</v>
      </c>
      <c r="H111" s="290">
        <v>69.230999999999995</v>
      </c>
      <c r="I111" s="297">
        <v>96.86</v>
      </c>
      <c r="J111" s="284">
        <v>25</v>
      </c>
      <c r="K111" s="104">
        <v>88</v>
      </c>
      <c r="L111" s="79">
        <v>96.86</v>
      </c>
      <c r="M111" s="284">
        <v>24</v>
      </c>
      <c r="N111" s="104">
        <v>95.832999999999998</v>
      </c>
      <c r="O111" s="79">
        <v>98.32</v>
      </c>
      <c r="P111" s="205">
        <v>27</v>
      </c>
      <c r="Q111" s="114">
        <v>100</v>
      </c>
      <c r="R111" s="80">
        <v>97.73</v>
      </c>
      <c r="S111" s="553">
        <v>77</v>
      </c>
      <c r="T111" s="537">
        <v>111</v>
      </c>
      <c r="U111" s="129">
        <v>116</v>
      </c>
      <c r="V111" s="130">
        <v>96</v>
      </c>
      <c r="W111" s="131">
        <v>68</v>
      </c>
      <c r="X111" s="133">
        <f>W111+V111+U111+T111+S111</f>
        <v>468</v>
      </c>
    </row>
    <row r="112" spans="1:24" ht="15" customHeight="1" x14ac:dyDescent="0.25">
      <c r="A112" s="72">
        <v>107</v>
      </c>
      <c r="B112" s="67" t="s">
        <v>74</v>
      </c>
      <c r="C112" s="3" t="s">
        <v>15</v>
      </c>
      <c r="D112" s="566"/>
      <c r="E112" s="20"/>
      <c r="F112" s="529">
        <v>96.3</v>
      </c>
      <c r="G112" s="288"/>
      <c r="H112" s="277"/>
      <c r="I112" s="297">
        <v>96.86</v>
      </c>
      <c r="J112" s="284">
        <v>37</v>
      </c>
      <c r="K112" s="273">
        <v>100</v>
      </c>
      <c r="L112" s="78">
        <v>96.86</v>
      </c>
      <c r="M112" s="284">
        <v>28</v>
      </c>
      <c r="N112" s="104">
        <v>92.856999999999999</v>
      </c>
      <c r="O112" s="79">
        <v>98.32</v>
      </c>
      <c r="P112" s="205">
        <v>28</v>
      </c>
      <c r="Q112" s="114">
        <v>100</v>
      </c>
      <c r="R112" s="80">
        <v>97.73</v>
      </c>
      <c r="S112" s="553">
        <v>115</v>
      </c>
      <c r="T112" s="537">
        <v>115</v>
      </c>
      <c r="U112" s="129">
        <v>70</v>
      </c>
      <c r="V112" s="130">
        <v>108</v>
      </c>
      <c r="W112" s="131">
        <v>66</v>
      </c>
      <c r="X112" s="133">
        <f>W112+V112+U112+T112+S112</f>
        <v>474</v>
      </c>
    </row>
    <row r="113" spans="1:24" ht="15" customHeight="1" x14ac:dyDescent="0.25">
      <c r="A113" s="72">
        <v>108</v>
      </c>
      <c r="B113" s="67" t="s">
        <v>78</v>
      </c>
      <c r="C113" s="3" t="s">
        <v>56</v>
      </c>
      <c r="D113" s="287">
        <v>90</v>
      </c>
      <c r="E113" s="290">
        <v>91.111111111111114</v>
      </c>
      <c r="F113" s="529">
        <v>96.3</v>
      </c>
      <c r="G113" s="287">
        <v>73</v>
      </c>
      <c r="H113" s="290">
        <v>95.89</v>
      </c>
      <c r="I113" s="297">
        <v>96.86</v>
      </c>
      <c r="J113" s="284">
        <v>76</v>
      </c>
      <c r="K113" s="104">
        <v>94.73684210526315</v>
      </c>
      <c r="L113" s="79">
        <v>96.86</v>
      </c>
      <c r="M113" s="284">
        <v>81</v>
      </c>
      <c r="N113" s="104">
        <v>93.826999999999998</v>
      </c>
      <c r="O113" s="79">
        <v>98.32</v>
      </c>
      <c r="P113" s="205">
        <v>84</v>
      </c>
      <c r="Q113" s="114">
        <v>98.808999999999997</v>
      </c>
      <c r="R113" s="80">
        <v>97.73</v>
      </c>
      <c r="S113" s="553">
        <v>94</v>
      </c>
      <c r="T113" s="537">
        <v>88</v>
      </c>
      <c r="U113" s="129">
        <v>110</v>
      </c>
      <c r="V113" s="130">
        <v>103</v>
      </c>
      <c r="W113" s="131">
        <v>82</v>
      </c>
      <c r="X113" s="133">
        <f>W113+V113+U113+T113+S113</f>
        <v>477</v>
      </c>
    </row>
    <row r="114" spans="1:24" ht="15" customHeight="1" x14ac:dyDescent="0.25">
      <c r="A114" s="72">
        <v>109</v>
      </c>
      <c r="B114" s="67" t="s">
        <v>78</v>
      </c>
      <c r="C114" s="3" t="s">
        <v>60</v>
      </c>
      <c r="D114" s="287">
        <v>74</v>
      </c>
      <c r="E114" s="290">
        <v>98.648648648648646</v>
      </c>
      <c r="F114" s="529">
        <v>96.3</v>
      </c>
      <c r="G114" s="287">
        <v>71</v>
      </c>
      <c r="H114" s="290">
        <v>88.731999999999999</v>
      </c>
      <c r="I114" s="297">
        <v>96.86</v>
      </c>
      <c r="J114" s="284">
        <v>45</v>
      </c>
      <c r="K114" s="104">
        <v>95.555555555555557</v>
      </c>
      <c r="L114" s="79">
        <v>96.86</v>
      </c>
      <c r="M114" s="284">
        <v>56</v>
      </c>
      <c r="N114" s="104">
        <v>92.856999999999999</v>
      </c>
      <c r="O114" s="79">
        <v>98.32</v>
      </c>
      <c r="P114" s="205">
        <v>70</v>
      </c>
      <c r="Q114" s="114">
        <v>87.143000000000001</v>
      </c>
      <c r="R114" s="80">
        <v>97.73</v>
      </c>
      <c r="S114" s="556">
        <v>51</v>
      </c>
      <c r="T114" s="540">
        <v>102</v>
      </c>
      <c r="U114" s="138">
        <v>107</v>
      </c>
      <c r="V114" s="138">
        <v>107</v>
      </c>
      <c r="W114" s="139">
        <v>113</v>
      </c>
      <c r="X114" s="133">
        <f>W114+V114+U114+T114+S114</f>
        <v>480</v>
      </c>
    </row>
    <row r="115" spans="1:24" ht="15" customHeight="1" thickBot="1" x14ac:dyDescent="0.3">
      <c r="A115" s="73">
        <v>110</v>
      </c>
      <c r="B115" s="11" t="s">
        <v>78</v>
      </c>
      <c r="C115" s="12" t="s">
        <v>177</v>
      </c>
      <c r="D115" s="318">
        <v>101</v>
      </c>
      <c r="E115" s="319">
        <v>100</v>
      </c>
      <c r="F115" s="530">
        <v>96.3</v>
      </c>
      <c r="G115" s="318"/>
      <c r="H115" s="319"/>
      <c r="I115" s="321">
        <v>96.86</v>
      </c>
      <c r="J115" s="305"/>
      <c r="K115" s="280"/>
      <c r="L115" s="314">
        <v>96.86</v>
      </c>
      <c r="M115" s="305"/>
      <c r="N115" s="283"/>
      <c r="O115" s="310">
        <v>98.32</v>
      </c>
      <c r="P115" s="302"/>
      <c r="Q115" s="117"/>
      <c r="R115" s="337">
        <v>97.73</v>
      </c>
      <c r="S115" s="554">
        <v>13</v>
      </c>
      <c r="T115" s="538">
        <v>115</v>
      </c>
      <c r="U115" s="344">
        <v>118</v>
      </c>
      <c r="V115" s="344">
        <v>118</v>
      </c>
      <c r="W115" s="345">
        <v>117</v>
      </c>
      <c r="X115" s="137">
        <f>W115+V115+U115+T115+S115</f>
        <v>481</v>
      </c>
    </row>
    <row r="116" spans="1:24" ht="15" customHeight="1" x14ac:dyDescent="0.25">
      <c r="A116" s="86">
        <v>111</v>
      </c>
      <c r="B116" s="87" t="s">
        <v>78</v>
      </c>
      <c r="C116" s="9" t="s">
        <v>66</v>
      </c>
      <c r="D116" s="322">
        <v>121</v>
      </c>
      <c r="E116" s="323">
        <v>89.256198347107443</v>
      </c>
      <c r="F116" s="528">
        <v>96.3</v>
      </c>
      <c r="G116" s="328">
        <v>92</v>
      </c>
      <c r="H116" s="329">
        <v>94.564999999999998</v>
      </c>
      <c r="I116" s="330">
        <v>96.86</v>
      </c>
      <c r="J116" s="304">
        <v>97</v>
      </c>
      <c r="K116" s="279">
        <v>95.876288659793815</v>
      </c>
      <c r="L116" s="309">
        <v>96.86</v>
      </c>
      <c r="M116" s="304">
        <v>129</v>
      </c>
      <c r="N116" s="279">
        <v>96.899000000000001</v>
      </c>
      <c r="O116" s="309">
        <v>98.32</v>
      </c>
      <c r="P116" s="301">
        <v>103</v>
      </c>
      <c r="Q116" s="116">
        <v>95.146000000000001</v>
      </c>
      <c r="R116" s="336">
        <v>97.73</v>
      </c>
      <c r="S116" s="552">
        <v>100</v>
      </c>
      <c r="T116" s="536">
        <v>90</v>
      </c>
      <c r="U116" s="331">
        <v>105</v>
      </c>
      <c r="V116" s="332">
        <v>92</v>
      </c>
      <c r="W116" s="333">
        <v>97</v>
      </c>
      <c r="X116" s="334">
        <f>W116+V116+U116+T116+S116</f>
        <v>484</v>
      </c>
    </row>
    <row r="117" spans="1:24" ht="15" customHeight="1" x14ac:dyDescent="0.25">
      <c r="A117" s="72">
        <v>112</v>
      </c>
      <c r="B117" s="67" t="s">
        <v>75</v>
      </c>
      <c r="C117" s="3" t="s">
        <v>23</v>
      </c>
      <c r="D117" s="287">
        <v>85</v>
      </c>
      <c r="E117" s="290">
        <v>90.588235294117638</v>
      </c>
      <c r="F117" s="529">
        <v>96.3</v>
      </c>
      <c r="G117" s="287">
        <v>62</v>
      </c>
      <c r="H117" s="290">
        <v>82.257999999999996</v>
      </c>
      <c r="I117" s="297">
        <v>96.86</v>
      </c>
      <c r="J117" s="284">
        <v>65</v>
      </c>
      <c r="K117" s="273">
        <v>96.923076923076934</v>
      </c>
      <c r="L117" s="78">
        <v>96.86</v>
      </c>
      <c r="M117" s="284">
        <v>70</v>
      </c>
      <c r="N117" s="104">
        <v>97.143000000000001</v>
      </c>
      <c r="O117" s="79">
        <v>98.32</v>
      </c>
      <c r="P117" s="205">
        <v>61</v>
      </c>
      <c r="Q117" s="114">
        <v>96.721000000000004</v>
      </c>
      <c r="R117" s="80">
        <v>97.73</v>
      </c>
      <c r="S117" s="553">
        <v>96</v>
      </c>
      <c r="T117" s="537">
        <v>109</v>
      </c>
      <c r="U117" s="129">
        <v>101</v>
      </c>
      <c r="V117" s="130">
        <v>91</v>
      </c>
      <c r="W117" s="131">
        <v>92</v>
      </c>
      <c r="X117" s="133">
        <f>W117+V117+U117+T117+S117</f>
        <v>489</v>
      </c>
    </row>
    <row r="118" spans="1:24" ht="15" customHeight="1" x14ac:dyDescent="0.25">
      <c r="A118" s="72">
        <v>113</v>
      </c>
      <c r="B118" s="67" t="s">
        <v>75</v>
      </c>
      <c r="C118" s="3" t="s">
        <v>28</v>
      </c>
      <c r="D118" s="567">
        <v>113</v>
      </c>
      <c r="E118" s="290">
        <v>98.230088495575217</v>
      </c>
      <c r="F118" s="529">
        <v>96.3</v>
      </c>
      <c r="G118" s="287">
        <v>70</v>
      </c>
      <c r="H118" s="290">
        <v>91.427999999999997</v>
      </c>
      <c r="I118" s="297">
        <v>96.86</v>
      </c>
      <c r="J118" s="284">
        <v>78</v>
      </c>
      <c r="K118" s="273">
        <v>93.589743589743591</v>
      </c>
      <c r="L118" s="78">
        <v>96.86</v>
      </c>
      <c r="M118" s="284">
        <v>62</v>
      </c>
      <c r="N118" s="104">
        <v>82.257999999999996</v>
      </c>
      <c r="O118" s="79">
        <v>98.32</v>
      </c>
      <c r="P118" s="205">
        <v>55</v>
      </c>
      <c r="Q118" s="114">
        <v>89.090999999999994</v>
      </c>
      <c r="R118" s="80">
        <v>97.73</v>
      </c>
      <c r="S118" s="553">
        <v>57</v>
      </c>
      <c r="T118" s="537">
        <v>97</v>
      </c>
      <c r="U118" s="129">
        <v>111</v>
      </c>
      <c r="V118" s="130">
        <v>116</v>
      </c>
      <c r="W118" s="131">
        <v>112</v>
      </c>
      <c r="X118" s="133">
        <f>W118+V118+U118+T118+S118</f>
        <v>493</v>
      </c>
    </row>
    <row r="119" spans="1:24" ht="15" customHeight="1" x14ac:dyDescent="0.25">
      <c r="A119" s="72">
        <v>114</v>
      </c>
      <c r="B119" s="67" t="s">
        <v>78</v>
      </c>
      <c r="C119" s="3" t="s">
        <v>46</v>
      </c>
      <c r="D119" s="287">
        <v>74</v>
      </c>
      <c r="E119" s="290">
        <v>77.027027027027032</v>
      </c>
      <c r="F119" s="529">
        <v>96.3</v>
      </c>
      <c r="G119" s="287">
        <v>48</v>
      </c>
      <c r="H119" s="290">
        <v>83.332999999999998</v>
      </c>
      <c r="I119" s="297">
        <v>96.86</v>
      </c>
      <c r="J119" s="284">
        <v>48</v>
      </c>
      <c r="K119" s="104">
        <v>89.583333333333343</v>
      </c>
      <c r="L119" s="79">
        <v>96.86</v>
      </c>
      <c r="M119" s="284">
        <v>43</v>
      </c>
      <c r="N119" s="104">
        <v>97.674000000000007</v>
      </c>
      <c r="O119" s="79">
        <v>98.32</v>
      </c>
      <c r="P119" s="205">
        <v>32</v>
      </c>
      <c r="Q119" s="114">
        <v>90.625</v>
      </c>
      <c r="R119" s="80">
        <v>97.73</v>
      </c>
      <c r="S119" s="553">
        <v>111</v>
      </c>
      <c r="T119" s="537">
        <v>107</v>
      </c>
      <c r="U119" s="129">
        <v>115</v>
      </c>
      <c r="V119" s="130">
        <v>85</v>
      </c>
      <c r="W119" s="131">
        <v>109</v>
      </c>
      <c r="X119" s="133">
        <f>W119+V119+U119+T119+S119</f>
        <v>527</v>
      </c>
    </row>
    <row r="120" spans="1:24" ht="15" customHeight="1" x14ac:dyDescent="0.25">
      <c r="A120" s="72">
        <v>115</v>
      </c>
      <c r="B120" s="67" t="s">
        <v>79</v>
      </c>
      <c r="C120" s="354" t="s">
        <v>152</v>
      </c>
      <c r="D120" s="573"/>
      <c r="E120" s="484"/>
      <c r="F120" s="529">
        <v>96.3</v>
      </c>
      <c r="G120" s="287">
        <v>37</v>
      </c>
      <c r="H120" s="290">
        <v>51.350999999999999</v>
      </c>
      <c r="I120" s="297">
        <v>96.86</v>
      </c>
      <c r="J120" s="284">
        <v>25</v>
      </c>
      <c r="K120" s="104">
        <v>100</v>
      </c>
      <c r="L120" s="79">
        <v>96.86</v>
      </c>
      <c r="M120" s="284">
        <v>54</v>
      </c>
      <c r="N120" s="104">
        <v>92.591999999999999</v>
      </c>
      <c r="O120" s="79">
        <v>98.32</v>
      </c>
      <c r="P120" s="546"/>
      <c r="Q120" s="271"/>
      <c r="R120" s="316">
        <v>97.73</v>
      </c>
      <c r="S120" s="558">
        <v>115</v>
      </c>
      <c r="T120" s="547">
        <v>114</v>
      </c>
      <c r="U120" s="129">
        <v>73</v>
      </c>
      <c r="V120" s="130">
        <v>109</v>
      </c>
      <c r="W120" s="131">
        <v>117</v>
      </c>
      <c r="X120" s="133">
        <f>W120+V120+U120+T120+S120</f>
        <v>528</v>
      </c>
    </row>
    <row r="121" spans="1:24" ht="15" customHeight="1" x14ac:dyDescent="0.25">
      <c r="A121" s="72">
        <v>116</v>
      </c>
      <c r="B121" s="67" t="s">
        <v>75</v>
      </c>
      <c r="C121" s="3" t="s">
        <v>29</v>
      </c>
      <c r="D121" s="567">
        <v>51</v>
      </c>
      <c r="E121" s="290">
        <v>66.666666666666657</v>
      </c>
      <c r="F121" s="529">
        <v>96.3</v>
      </c>
      <c r="G121" s="287">
        <v>36</v>
      </c>
      <c r="H121" s="290">
        <v>91.665999999999997</v>
      </c>
      <c r="I121" s="297">
        <v>96.86</v>
      </c>
      <c r="J121" s="284">
        <v>39</v>
      </c>
      <c r="K121" s="273">
        <v>97.435897435897431</v>
      </c>
      <c r="L121" s="78">
        <v>96.86</v>
      </c>
      <c r="M121" s="284">
        <v>38</v>
      </c>
      <c r="N121" s="104">
        <v>92.105000000000004</v>
      </c>
      <c r="O121" s="79">
        <v>98.32</v>
      </c>
      <c r="P121" s="205">
        <v>56</v>
      </c>
      <c r="Q121" s="114">
        <v>89.286000000000001</v>
      </c>
      <c r="R121" s="80">
        <v>97.73</v>
      </c>
      <c r="S121" s="553">
        <v>113</v>
      </c>
      <c r="T121" s="537">
        <v>96</v>
      </c>
      <c r="U121" s="129">
        <v>99</v>
      </c>
      <c r="V121" s="130">
        <v>112</v>
      </c>
      <c r="W121" s="131">
        <v>111</v>
      </c>
      <c r="X121" s="133">
        <f>W121+V121+U121+T121+S121</f>
        <v>531</v>
      </c>
    </row>
    <row r="122" spans="1:24" ht="15" customHeight="1" x14ac:dyDescent="0.25">
      <c r="A122" s="72">
        <v>117</v>
      </c>
      <c r="B122" s="67" t="s">
        <v>77</v>
      </c>
      <c r="C122" s="70" t="s">
        <v>139</v>
      </c>
      <c r="D122" s="569"/>
      <c r="E122" s="141"/>
      <c r="F122" s="534">
        <v>96.3</v>
      </c>
      <c r="G122" s="289"/>
      <c r="H122" s="278"/>
      <c r="I122" s="320">
        <v>96.86</v>
      </c>
      <c r="J122" s="202"/>
      <c r="K122" s="271"/>
      <c r="L122" s="316">
        <v>96.86</v>
      </c>
      <c r="M122" s="202"/>
      <c r="N122" s="271"/>
      <c r="O122" s="316">
        <v>98.32</v>
      </c>
      <c r="P122" s="205">
        <v>24</v>
      </c>
      <c r="Q122" s="114">
        <v>100</v>
      </c>
      <c r="R122" s="80">
        <v>97.73</v>
      </c>
      <c r="S122" s="553">
        <v>115</v>
      </c>
      <c r="T122" s="537">
        <v>115</v>
      </c>
      <c r="U122" s="129">
        <v>118</v>
      </c>
      <c r="V122" s="130">
        <v>118</v>
      </c>
      <c r="W122" s="131">
        <v>69</v>
      </c>
      <c r="X122" s="133">
        <f>W122+V122+U122+T122+S122</f>
        <v>535</v>
      </c>
    </row>
    <row r="123" spans="1:24" ht="15" customHeight="1" x14ac:dyDescent="0.25">
      <c r="A123" s="72">
        <v>118</v>
      </c>
      <c r="B123" s="67" t="s">
        <v>74</v>
      </c>
      <c r="C123" s="69" t="s">
        <v>138</v>
      </c>
      <c r="D123" s="568"/>
      <c r="E123" s="140"/>
      <c r="F123" s="534">
        <v>96.3</v>
      </c>
      <c r="G123" s="10"/>
      <c r="H123" s="274"/>
      <c r="I123" s="300">
        <v>96.86</v>
      </c>
      <c r="J123" s="202"/>
      <c r="K123" s="271"/>
      <c r="L123" s="316">
        <v>96.86</v>
      </c>
      <c r="M123" s="202"/>
      <c r="N123" s="271"/>
      <c r="O123" s="316">
        <v>98.32</v>
      </c>
      <c r="P123" s="205">
        <v>23</v>
      </c>
      <c r="Q123" s="114">
        <v>100</v>
      </c>
      <c r="R123" s="80">
        <v>97.73</v>
      </c>
      <c r="S123" s="553">
        <v>115</v>
      </c>
      <c r="T123" s="537">
        <v>115</v>
      </c>
      <c r="U123" s="129">
        <v>118</v>
      </c>
      <c r="V123" s="130">
        <v>118</v>
      </c>
      <c r="W123" s="131">
        <v>70</v>
      </c>
      <c r="X123" s="133">
        <f>W123+V123+U123+T123+S123</f>
        <v>536</v>
      </c>
    </row>
    <row r="124" spans="1:24" ht="15" customHeight="1" x14ac:dyDescent="0.25">
      <c r="A124" s="88">
        <v>119</v>
      </c>
      <c r="B124" s="89" t="s">
        <v>78</v>
      </c>
      <c r="C124" s="15" t="s">
        <v>54</v>
      </c>
      <c r="D124" s="287">
        <v>73</v>
      </c>
      <c r="E124" s="290">
        <v>87.671232876712338</v>
      </c>
      <c r="F124" s="532">
        <v>96.3</v>
      </c>
      <c r="G124" s="293">
        <v>55</v>
      </c>
      <c r="H124" s="343">
        <v>67.272999999999996</v>
      </c>
      <c r="I124" s="340">
        <v>96.86</v>
      </c>
      <c r="J124" s="307">
        <v>53</v>
      </c>
      <c r="K124" s="108">
        <v>92.452830188679258</v>
      </c>
      <c r="L124" s="312">
        <v>96.86</v>
      </c>
      <c r="M124" s="307">
        <v>47</v>
      </c>
      <c r="N124" s="108">
        <v>93.617000000000004</v>
      </c>
      <c r="O124" s="312">
        <v>98.32</v>
      </c>
      <c r="P124" s="178">
        <v>43</v>
      </c>
      <c r="Q124" s="115">
        <v>93.022999999999996</v>
      </c>
      <c r="R124" s="339">
        <v>97.73</v>
      </c>
      <c r="S124" s="559">
        <v>103</v>
      </c>
      <c r="T124" s="548">
        <v>112</v>
      </c>
      <c r="U124" s="325">
        <v>113</v>
      </c>
      <c r="V124" s="326">
        <v>105</v>
      </c>
      <c r="W124" s="327">
        <v>104</v>
      </c>
      <c r="X124" s="341">
        <f>W124+V124+U124+T124+S124</f>
        <v>537</v>
      </c>
    </row>
    <row r="125" spans="1:24" ht="15" customHeight="1" thickBot="1" x14ac:dyDescent="0.3">
      <c r="A125" s="73">
        <v>120</v>
      </c>
      <c r="B125" s="74" t="s">
        <v>75</v>
      </c>
      <c r="C125" s="12" t="s">
        <v>20</v>
      </c>
      <c r="D125" s="565">
        <v>52</v>
      </c>
      <c r="E125" s="564">
        <v>51.92307692307692</v>
      </c>
      <c r="F125" s="530">
        <v>96.3</v>
      </c>
      <c r="G125" s="318">
        <v>51</v>
      </c>
      <c r="H125" s="319">
        <v>86.274000000000001</v>
      </c>
      <c r="I125" s="563">
        <v>96.86</v>
      </c>
      <c r="J125" s="562">
        <v>37</v>
      </c>
      <c r="K125" s="280">
        <v>97.297297297297291</v>
      </c>
      <c r="L125" s="363">
        <v>96.86</v>
      </c>
      <c r="M125" s="562">
        <v>31</v>
      </c>
      <c r="N125" s="283">
        <v>74.192999999999998</v>
      </c>
      <c r="O125" s="361">
        <v>98.32</v>
      </c>
      <c r="P125" s="560">
        <v>30</v>
      </c>
      <c r="Q125" s="117">
        <v>86.667000000000002</v>
      </c>
      <c r="R125" s="561">
        <v>97.73</v>
      </c>
      <c r="S125" s="554">
        <v>114</v>
      </c>
      <c r="T125" s="549">
        <v>105</v>
      </c>
      <c r="U125" s="344">
        <v>100</v>
      </c>
      <c r="V125" s="344">
        <v>117</v>
      </c>
      <c r="W125" s="344">
        <v>114</v>
      </c>
      <c r="X125" s="550">
        <f>W125+V125+U125+T125+S125</f>
        <v>550</v>
      </c>
    </row>
    <row r="126" spans="1:24" ht="15" customHeight="1" x14ac:dyDescent="0.25">
      <c r="A126" s="64"/>
      <c r="B126" s="44"/>
      <c r="C126" s="142" t="s">
        <v>126</v>
      </c>
      <c r="D126" s="142"/>
      <c r="E126" s="82">
        <f>AVERAGE(E6:E125)</f>
        <v>95.428128225627859</v>
      </c>
      <c r="F126" s="142"/>
      <c r="G126" s="81"/>
      <c r="H126" s="48">
        <f>AVERAGE(H6:H125)</f>
        <v>95.785053508771881</v>
      </c>
      <c r="I126" s="81"/>
      <c r="J126" s="81"/>
      <c r="K126" s="48">
        <f>AVERAGE(K6:K125)</f>
        <v>98.732145937888376</v>
      </c>
      <c r="L126" s="81"/>
      <c r="M126" s="81"/>
      <c r="N126" s="48">
        <f>AVERAGE(N6:N125)</f>
        <v>98.00293162393163</v>
      </c>
      <c r="O126" s="81"/>
      <c r="P126" s="81"/>
      <c r="Q126" s="82">
        <f>AVERAGE(Q6:Q125)</f>
        <v>98.006622063358563</v>
      </c>
      <c r="R126" s="81"/>
      <c r="S126" s="81"/>
      <c r="T126" s="82"/>
      <c r="U126" s="83"/>
      <c r="V126" s="83"/>
      <c r="W126" s="83"/>
      <c r="X126" s="83"/>
    </row>
    <row r="127" spans="1:24" x14ac:dyDescent="0.25">
      <c r="B127" s="44"/>
      <c r="C127" s="143" t="s">
        <v>127</v>
      </c>
      <c r="D127" s="143"/>
      <c r="E127" s="527">
        <v>96.3</v>
      </c>
      <c r="F127" s="143"/>
      <c r="G127" s="47"/>
      <c r="H127" s="47">
        <v>96.86</v>
      </c>
      <c r="I127" s="47"/>
      <c r="J127" s="47"/>
      <c r="K127" s="47">
        <v>96.86</v>
      </c>
      <c r="L127" s="47"/>
      <c r="M127" s="47"/>
      <c r="N127" s="47">
        <v>98.32</v>
      </c>
      <c r="O127" s="47"/>
      <c r="P127" s="44"/>
      <c r="Q127" s="47">
        <v>97.73</v>
      </c>
      <c r="R127" s="44"/>
      <c r="S127" s="44"/>
      <c r="T127" s="47"/>
      <c r="U127" s="83"/>
      <c r="V127" s="83"/>
      <c r="W127" s="83"/>
      <c r="X127" s="83"/>
    </row>
    <row r="128" spans="1:24" x14ac:dyDescent="0.25">
      <c r="B128" s="38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7"/>
      <c r="Q128" s="77"/>
      <c r="R128" s="77"/>
      <c r="S128" s="77"/>
      <c r="T128" s="77"/>
      <c r="U128" s="76"/>
      <c r="V128" s="76"/>
      <c r="W128" s="76"/>
      <c r="X128" s="76"/>
    </row>
    <row r="129" spans="3:24" x14ac:dyDescent="0.25"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</row>
    <row r="130" spans="3:24" x14ac:dyDescent="0.25"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</row>
    <row r="131" spans="3:24" x14ac:dyDescent="0.25"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</row>
  </sheetData>
  <sortState ref="A5:AQ126">
    <sortCondition ref="X7"/>
  </sortState>
  <mergeCells count="11">
    <mergeCell ref="M4:O4"/>
    <mergeCell ref="P4:R4"/>
    <mergeCell ref="X4:X5"/>
    <mergeCell ref="B2:C2"/>
    <mergeCell ref="D4:F4"/>
    <mergeCell ref="S4:W4"/>
    <mergeCell ref="A4:A5"/>
    <mergeCell ref="B4:B5"/>
    <mergeCell ref="C4:C5"/>
    <mergeCell ref="G4:I4"/>
    <mergeCell ref="J4:L4"/>
  </mergeCells>
  <conditionalFormatting sqref="Q6:Q127 N6:N127 K6:K127 H6:H127">
    <cfRule type="containsBlanks" dxfId="17" priority="79" stopIfTrue="1">
      <formula>LEN(TRIM(H6))=0</formula>
    </cfRule>
    <cfRule type="cellIs" dxfId="16" priority="80" stopIfTrue="1" operator="lessThan">
      <formula>75</formula>
    </cfRule>
    <cfRule type="cellIs" dxfId="15" priority="81" stopIfTrue="1" operator="between">
      <formula>75</formula>
      <formula>89.99</formula>
    </cfRule>
    <cfRule type="cellIs" dxfId="14" priority="82" stopIfTrue="1" operator="between">
      <formula>90</formula>
      <formula>98.99</formula>
    </cfRule>
    <cfRule type="cellIs" dxfId="13" priority="83" stopIfTrue="1" operator="between">
      <formula>99</formula>
      <formula>100</formula>
    </cfRule>
  </conditionalFormatting>
  <conditionalFormatting sqref="E6:E127">
    <cfRule type="containsBlanks" dxfId="12" priority="1" stopIfTrue="1">
      <formula>LEN(TRIM(E6))=0</formula>
    </cfRule>
    <cfRule type="cellIs" dxfId="11" priority="2" stopIfTrue="1" operator="lessThan">
      <formula>75</formula>
    </cfRule>
    <cfRule type="cellIs" dxfId="10" priority="3" stopIfTrue="1" operator="between">
      <formula>75</formula>
      <formula>89.99</formula>
    </cfRule>
    <cfRule type="cellIs" dxfId="9" priority="4" stopIfTrue="1" operator="between">
      <formula>90</formula>
      <formula>98.99</formula>
    </cfRule>
    <cfRule type="cellIs" dxfId="8" priority="5" stopIfTrue="1" operator="between">
      <formula>99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="90" zoomScaleNormal="90" workbookViewId="0">
      <pane xSplit="5" ySplit="6" topLeftCell="F7" activePane="bottomRight" state="frozen"/>
      <selection pane="topRight" activeCell="M1" sqref="M1"/>
      <selection pane="bottomLeft" activeCell="A7" sqref="A7"/>
      <selection pane="bottomRight" activeCell="B5" sqref="B5"/>
    </sheetView>
  </sheetViews>
  <sheetFormatPr defaultRowHeight="15" x14ac:dyDescent="0.25"/>
  <cols>
    <col min="1" max="1" width="4.7109375" style="6" customWidth="1"/>
    <col min="2" max="2" width="18.7109375" style="6" customWidth="1"/>
    <col min="3" max="3" width="31.7109375" style="6" customWidth="1"/>
    <col min="4" max="4" width="8.7109375" style="6" customWidth="1"/>
    <col min="5" max="5" width="9.7109375" style="6" customWidth="1"/>
    <col min="6" max="6" width="7.7109375" style="6" customWidth="1"/>
    <col min="7" max="7" width="8.7109375" style="6" customWidth="1"/>
    <col min="8" max="9" width="7.7109375" style="6" customWidth="1"/>
    <col min="10" max="16384" width="9.140625" style="6"/>
  </cols>
  <sheetData>
    <row r="1" spans="1:10" ht="15" customHeight="1" x14ac:dyDescent="0.25">
      <c r="E1"/>
      <c r="G1" s="126"/>
      <c r="H1" s="18" t="s">
        <v>120</v>
      </c>
    </row>
    <row r="2" spans="1:10" ht="15" customHeight="1" x14ac:dyDescent="0.25">
      <c r="B2" s="7"/>
      <c r="C2" s="438" t="s">
        <v>133</v>
      </c>
      <c r="D2" s="438"/>
      <c r="E2" s="296">
        <v>2019</v>
      </c>
      <c r="F2" s="7"/>
      <c r="G2" s="127"/>
      <c r="H2" s="18" t="s">
        <v>122</v>
      </c>
      <c r="I2" s="7"/>
      <c r="J2" s="7"/>
    </row>
    <row r="3" spans="1:10" ht="15" customHeight="1" x14ac:dyDescent="0.25">
      <c r="B3" s="7"/>
      <c r="C3" s="7"/>
      <c r="D3" s="7"/>
      <c r="E3"/>
      <c r="F3" s="7"/>
      <c r="G3" s="463"/>
      <c r="H3" s="18" t="s">
        <v>123</v>
      </c>
      <c r="I3" s="7"/>
      <c r="J3" s="7"/>
    </row>
    <row r="4" spans="1:10" ht="15" customHeight="1" thickBot="1" x14ac:dyDescent="0.3">
      <c r="E4"/>
      <c r="F4" s="7"/>
      <c r="G4" s="19"/>
      <c r="H4" s="18" t="s">
        <v>121</v>
      </c>
      <c r="I4" s="7"/>
      <c r="J4" s="7"/>
    </row>
    <row r="5" spans="1:10" ht="52.5" customHeight="1" thickBot="1" x14ac:dyDescent="0.3">
      <c r="A5" s="256" t="s">
        <v>0</v>
      </c>
      <c r="B5" s="207" t="s">
        <v>80</v>
      </c>
      <c r="C5" s="207" t="s">
        <v>87</v>
      </c>
      <c r="D5" s="207" t="s">
        <v>140</v>
      </c>
      <c r="E5" s="54" t="s">
        <v>141</v>
      </c>
    </row>
    <row r="6" spans="1:10" ht="15" customHeight="1" thickBot="1" x14ac:dyDescent="0.3">
      <c r="A6" s="257"/>
      <c r="B6" s="258"/>
      <c r="C6" s="258" t="s">
        <v>142</v>
      </c>
      <c r="D6" s="258">
        <f>SUM(D7:D120)</f>
        <v>11344</v>
      </c>
      <c r="E6" s="259">
        <f>AVERAGE(E7:E120)</f>
        <v>95.428128225627802</v>
      </c>
    </row>
    <row r="7" spans="1:10" ht="15" customHeight="1" x14ac:dyDescent="0.25">
      <c r="A7" s="261">
        <v>1</v>
      </c>
      <c r="B7" s="8" t="s">
        <v>78</v>
      </c>
      <c r="C7" s="28" t="s">
        <v>49</v>
      </c>
      <c r="D7" s="238">
        <v>162</v>
      </c>
      <c r="E7" s="240">
        <v>100</v>
      </c>
    </row>
    <row r="8" spans="1:10" ht="15" customHeight="1" x14ac:dyDescent="0.25">
      <c r="A8" s="34">
        <v>2</v>
      </c>
      <c r="B8" s="2" t="s">
        <v>75</v>
      </c>
      <c r="C8" s="20" t="s">
        <v>156</v>
      </c>
      <c r="D8" s="251">
        <v>135</v>
      </c>
      <c r="E8" s="223">
        <v>100</v>
      </c>
      <c r="G8" s="43"/>
    </row>
    <row r="9" spans="1:10" ht="15" customHeight="1" x14ac:dyDescent="0.25">
      <c r="A9" s="34">
        <v>3</v>
      </c>
      <c r="B9" s="2" t="s">
        <v>76</v>
      </c>
      <c r="C9" s="20" t="s">
        <v>134</v>
      </c>
      <c r="D9" s="221">
        <v>127</v>
      </c>
      <c r="E9" s="223">
        <v>100</v>
      </c>
      <c r="G9" s="43"/>
    </row>
    <row r="10" spans="1:10" ht="15" customHeight="1" x14ac:dyDescent="0.25">
      <c r="A10" s="34">
        <v>4</v>
      </c>
      <c r="B10" s="2" t="s">
        <v>77</v>
      </c>
      <c r="C10" s="21" t="s">
        <v>135</v>
      </c>
      <c r="D10" s="221">
        <v>124</v>
      </c>
      <c r="E10" s="223">
        <v>100</v>
      </c>
      <c r="G10" s="43"/>
    </row>
    <row r="11" spans="1:10" ht="15" customHeight="1" x14ac:dyDescent="0.25">
      <c r="A11" s="34">
        <v>5</v>
      </c>
      <c r="B11" s="2" t="s">
        <v>73</v>
      </c>
      <c r="C11" s="20" t="s">
        <v>5</v>
      </c>
      <c r="D11" s="221">
        <v>112</v>
      </c>
      <c r="E11" s="223">
        <v>100</v>
      </c>
      <c r="G11" s="43"/>
    </row>
    <row r="12" spans="1:10" ht="15" customHeight="1" x14ac:dyDescent="0.25">
      <c r="A12" s="34">
        <v>6</v>
      </c>
      <c r="B12" s="2" t="s">
        <v>75</v>
      </c>
      <c r="C12" s="20" t="s">
        <v>112</v>
      </c>
      <c r="D12" s="221">
        <v>111</v>
      </c>
      <c r="E12" s="223">
        <v>100</v>
      </c>
      <c r="G12" s="43"/>
    </row>
    <row r="13" spans="1:10" ht="15" customHeight="1" x14ac:dyDescent="0.25">
      <c r="A13" s="34">
        <v>7</v>
      </c>
      <c r="B13" s="2" t="s">
        <v>75</v>
      </c>
      <c r="C13" s="20" t="s">
        <v>33</v>
      </c>
      <c r="D13" s="221">
        <v>110</v>
      </c>
      <c r="E13" s="223">
        <v>100</v>
      </c>
      <c r="G13" s="43"/>
    </row>
    <row r="14" spans="1:10" ht="15" customHeight="1" x14ac:dyDescent="0.25">
      <c r="A14" s="34">
        <v>8</v>
      </c>
      <c r="B14" s="2" t="s">
        <v>79</v>
      </c>
      <c r="C14" s="20" t="s">
        <v>68</v>
      </c>
      <c r="D14" s="221">
        <v>107</v>
      </c>
      <c r="E14" s="223">
        <v>100</v>
      </c>
      <c r="G14" s="43"/>
    </row>
    <row r="15" spans="1:10" ht="15" customHeight="1" x14ac:dyDescent="0.25">
      <c r="A15" s="34">
        <v>9</v>
      </c>
      <c r="B15" s="2" t="s">
        <v>75</v>
      </c>
      <c r="C15" s="20" t="s">
        <v>32</v>
      </c>
      <c r="D15" s="221">
        <v>104</v>
      </c>
      <c r="E15" s="223">
        <v>100</v>
      </c>
      <c r="G15" s="43"/>
    </row>
    <row r="16" spans="1:10" ht="15" customHeight="1" thickBot="1" x14ac:dyDescent="0.3">
      <c r="A16" s="262">
        <v>10</v>
      </c>
      <c r="B16" s="11" t="s">
        <v>76</v>
      </c>
      <c r="C16" s="23" t="s">
        <v>42</v>
      </c>
      <c r="D16" s="234">
        <v>104</v>
      </c>
      <c r="E16" s="236">
        <v>100</v>
      </c>
      <c r="G16" s="43"/>
    </row>
    <row r="17" spans="1:7" ht="15" customHeight="1" x14ac:dyDescent="0.25">
      <c r="A17" s="36">
        <v>11</v>
      </c>
      <c r="B17" s="8" t="s">
        <v>77</v>
      </c>
      <c r="C17" s="187" t="s">
        <v>101</v>
      </c>
      <c r="D17" s="238">
        <v>102</v>
      </c>
      <c r="E17" s="240">
        <v>100</v>
      </c>
      <c r="G17" s="43"/>
    </row>
    <row r="18" spans="1:7" ht="15" customHeight="1" x14ac:dyDescent="0.25">
      <c r="A18" s="34">
        <v>12</v>
      </c>
      <c r="B18" s="2" t="s">
        <v>78</v>
      </c>
      <c r="C18" s="20" t="s">
        <v>47</v>
      </c>
      <c r="D18" s="221">
        <v>101</v>
      </c>
      <c r="E18" s="223">
        <v>100</v>
      </c>
      <c r="G18" s="43"/>
    </row>
    <row r="19" spans="1:7" ht="15" customHeight="1" x14ac:dyDescent="0.25">
      <c r="A19" s="34">
        <v>13</v>
      </c>
      <c r="B19" s="2" t="s">
        <v>78</v>
      </c>
      <c r="C19" s="20" t="s">
        <v>177</v>
      </c>
      <c r="D19" s="221">
        <v>101</v>
      </c>
      <c r="E19" s="223">
        <v>100</v>
      </c>
      <c r="G19" s="43"/>
    </row>
    <row r="20" spans="1:7" ht="15" customHeight="1" x14ac:dyDescent="0.25">
      <c r="A20" s="34">
        <v>14</v>
      </c>
      <c r="B20" s="2" t="s">
        <v>78</v>
      </c>
      <c r="C20" s="20" t="s">
        <v>64</v>
      </c>
      <c r="D20" s="221">
        <v>99</v>
      </c>
      <c r="E20" s="223">
        <v>100</v>
      </c>
      <c r="G20" s="43"/>
    </row>
    <row r="21" spans="1:7" ht="15" customHeight="1" x14ac:dyDescent="0.25">
      <c r="A21" s="34">
        <v>15</v>
      </c>
      <c r="B21" s="485" t="s">
        <v>79</v>
      </c>
      <c r="C21" s="486" t="s">
        <v>151</v>
      </c>
      <c r="D21" s="221">
        <v>94</v>
      </c>
      <c r="E21" s="223">
        <v>100</v>
      </c>
      <c r="G21" s="43"/>
    </row>
    <row r="22" spans="1:7" ht="15" customHeight="1" x14ac:dyDescent="0.25">
      <c r="A22" s="34">
        <v>16</v>
      </c>
      <c r="B22" s="2" t="s">
        <v>74</v>
      </c>
      <c r="C22" s="20" t="s">
        <v>16</v>
      </c>
      <c r="D22" s="221">
        <v>91</v>
      </c>
      <c r="E22" s="223">
        <v>100</v>
      </c>
      <c r="G22" s="43"/>
    </row>
    <row r="23" spans="1:7" ht="15" customHeight="1" x14ac:dyDescent="0.25">
      <c r="A23" s="34">
        <v>17</v>
      </c>
      <c r="B23" s="2" t="s">
        <v>75</v>
      </c>
      <c r="C23" s="20" t="s">
        <v>111</v>
      </c>
      <c r="D23" s="251">
        <v>90</v>
      </c>
      <c r="E23" s="223">
        <v>100</v>
      </c>
      <c r="G23" s="43"/>
    </row>
    <row r="24" spans="1:7" ht="15" customHeight="1" x14ac:dyDescent="0.25">
      <c r="A24" s="34">
        <v>18</v>
      </c>
      <c r="B24" s="2" t="s">
        <v>74</v>
      </c>
      <c r="C24" s="20" t="s">
        <v>9</v>
      </c>
      <c r="D24" s="221">
        <v>89</v>
      </c>
      <c r="E24" s="223">
        <v>100</v>
      </c>
      <c r="G24" s="43"/>
    </row>
    <row r="25" spans="1:7" ht="15" customHeight="1" x14ac:dyDescent="0.25">
      <c r="A25" s="34">
        <v>19</v>
      </c>
      <c r="B25" s="2" t="s">
        <v>78</v>
      </c>
      <c r="C25" s="20" t="s">
        <v>59</v>
      </c>
      <c r="D25" s="221">
        <v>87</v>
      </c>
      <c r="E25" s="223">
        <v>100</v>
      </c>
      <c r="G25" s="43"/>
    </row>
    <row r="26" spans="1:7" ht="15" customHeight="1" thickBot="1" x14ac:dyDescent="0.3">
      <c r="A26" s="262">
        <v>20</v>
      </c>
      <c r="B26" s="11" t="s">
        <v>77</v>
      </c>
      <c r="C26" s="188" t="s">
        <v>95</v>
      </c>
      <c r="D26" s="234">
        <v>80</v>
      </c>
      <c r="E26" s="236">
        <v>100</v>
      </c>
      <c r="G26" s="43"/>
    </row>
    <row r="27" spans="1:7" ht="15" customHeight="1" x14ac:dyDescent="0.25">
      <c r="A27" s="36">
        <v>21</v>
      </c>
      <c r="B27" s="8" t="s">
        <v>79</v>
      </c>
      <c r="C27" s="28" t="s">
        <v>70</v>
      </c>
      <c r="D27" s="238">
        <v>80</v>
      </c>
      <c r="E27" s="240">
        <v>100</v>
      </c>
      <c r="G27" s="43"/>
    </row>
    <row r="28" spans="1:7" ht="15" customHeight="1" x14ac:dyDescent="0.25">
      <c r="A28" s="34">
        <v>22</v>
      </c>
      <c r="B28" s="2" t="s">
        <v>73</v>
      </c>
      <c r="C28" s="20" t="s">
        <v>84</v>
      </c>
      <c r="D28" s="221">
        <v>77</v>
      </c>
      <c r="E28" s="223">
        <v>100</v>
      </c>
      <c r="G28" s="43"/>
    </row>
    <row r="29" spans="1:7" ht="15" customHeight="1" x14ac:dyDescent="0.25">
      <c r="A29" s="34">
        <v>23</v>
      </c>
      <c r="B29" s="2" t="s">
        <v>77</v>
      </c>
      <c r="C29" s="21" t="s">
        <v>43</v>
      </c>
      <c r="D29" s="221">
        <v>76</v>
      </c>
      <c r="E29" s="223">
        <v>100</v>
      </c>
      <c r="G29" s="43"/>
    </row>
    <row r="30" spans="1:7" ht="15" customHeight="1" x14ac:dyDescent="0.25">
      <c r="A30" s="34">
        <v>24</v>
      </c>
      <c r="B30" s="2" t="s">
        <v>77</v>
      </c>
      <c r="C30" s="21" t="s">
        <v>102</v>
      </c>
      <c r="D30" s="221">
        <v>75</v>
      </c>
      <c r="E30" s="223">
        <v>100</v>
      </c>
      <c r="G30" s="43"/>
    </row>
    <row r="31" spans="1:7" ht="15" customHeight="1" x14ac:dyDescent="0.25">
      <c r="A31" s="34">
        <v>25</v>
      </c>
      <c r="B31" s="2" t="s">
        <v>75</v>
      </c>
      <c r="C31" s="20" t="s">
        <v>22</v>
      </c>
      <c r="D31" s="221">
        <v>74</v>
      </c>
      <c r="E31" s="223">
        <v>100</v>
      </c>
      <c r="G31" s="43"/>
    </row>
    <row r="32" spans="1:7" ht="15" customHeight="1" x14ac:dyDescent="0.25">
      <c r="A32" s="34">
        <v>26</v>
      </c>
      <c r="B32" s="2" t="s">
        <v>76</v>
      </c>
      <c r="C32" s="20" t="s">
        <v>39</v>
      </c>
      <c r="D32" s="221">
        <v>73</v>
      </c>
      <c r="E32" s="223">
        <v>100</v>
      </c>
      <c r="G32" s="43"/>
    </row>
    <row r="33" spans="1:7" ht="15" customHeight="1" x14ac:dyDescent="0.25">
      <c r="A33" s="34">
        <v>27</v>
      </c>
      <c r="B33" s="2" t="s">
        <v>76</v>
      </c>
      <c r="C33" s="20" t="s">
        <v>103</v>
      </c>
      <c r="D33" s="221">
        <v>73</v>
      </c>
      <c r="E33" s="223">
        <v>100</v>
      </c>
      <c r="G33" s="43"/>
    </row>
    <row r="34" spans="1:7" ht="15" customHeight="1" x14ac:dyDescent="0.25">
      <c r="A34" s="34">
        <v>28</v>
      </c>
      <c r="B34" s="2" t="s">
        <v>76</v>
      </c>
      <c r="C34" s="21" t="s">
        <v>37</v>
      </c>
      <c r="D34" s="221">
        <v>69</v>
      </c>
      <c r="E34" s="223">
        <v>100</v>
      </c>
      <c r="G34" s="43"/>
    </row>
    <row r="35" spans="1:7" ht="15" customHeight="1" x14ac:dyDescent="0.25">
      <c r="A35" s="34">
        <v>29</v>
      </c>
      <c r="B35" s="2" t="s">
        <v>73</v>
      </c>
      <c r="C35" s="20" t="s">
        <v>82</v>
      </c>
      <c r="D35" s="221">
        <v>66</v>
      </c>
      <c r="E35" s="223">
        <v>100</v>
      </c>
      <c r="G35" s="43"/>
    </row>
    <row r="36" spans="1:7" ht="15" customHeight="1" thickBot="1" x14ac:dyDescent="0.3">
      <c r="A36" s="262">
        <v>30</v>
      </c>
      <c r="B36" s="11" t="s">
        <v>79</v>
      </c>
      <c r="C36" s="23" t="s">
        <v>85</v>
      </c>
      <c r="D36" s="234">
        <v>56</v>
      </c>
      <c r="E36" s="236">
        <v>100</v>
      </c>
      <c r="G36" s="43"/>
    </row>
    <row r="37" spans="1:7" ht="15" customHeight="1" x14ac:dyDescent="0.25">
      <c r="A37" s="36">
        <v>31</v>
      </c>
      <c r="B37" s="8" t="s">
        <v>73</v>
      </c>
      <c r="C37" s="28" t="s">
        <v>81</v>
      </c>
      <c r="D37" s="238">
        <v>50</v>
      </c>
      <c r="E37" s="240">
        <v>100</v>
      </c>
      <c r="G37" s="43"/>
    </row>
    <row r="38" spans="1:7" ht="15" customHeight="1" x14ac:dyDescent="0.25">
      <c r="A38" s="34">
        <v>32</v>
      </c>
      <c r="B38" s="2" t="s">
        <v>76</v>
      </c>
      <c r="C38" s="20" t="s">
        <v>157</v>
      </c>
      <c r="D38" s="221">
        <v>50</v>
      </c>
      <c r="E38" s="223">
        <v>100</v>
      </c>
      <c r="G38" s="43"/>
    </row>
    <row r="39" spans="1:7" ht="15" customHeight="1" x14ac:dyDescent="0.25">
      <c r="A39" s="34">
        <v>33</v>
      </c>
      <c r="B39" s="2" t="s">
        <v>79</v>
      </c>
      <c r="C39" s="20" t="s">
        <v>69</v>
      </c>
      <c r="D39" s="221">
        <v>50</v>
      </c>
      <c r="E39" s="223">
        <v>100</v>
      </c>
      <c r="G39" s="43"/>
    </row>
    <row r="40" spans="1:7" ht="15" customHeight="1" x14ac:dyDescent="0.25">
      <c r="A40" s="34">
        <v>34</v>
      </c>
      <c r="B40" s="2" t="s">
        <v>75</v>
      </c>
      <c r="C40" s="20" t="s">
        <v>25</v>
      </c>
      <c r="D40" s="221">
        <v>38</v>
      </c>
      <c r="E40" s="223">
        <v>100</v>
      </c>
      <c r="G40" s="43"/>
    </row>
    <row r="41" spans="1:7" ht="15" customHeight="1" x14ac:dyDescent="0.25">
      <c r="A41" s="34">
        <v>35</v>
      </c>
      <c r="B41" s="2" t="s">
        <v>76</v>
      </c>
      <c r="C41" s="20" t="s">
        <v>158</v>
      </c>
      <c r="D41" s="221">
        <v>32</v>
      </c>
      <c r="E41" s="223">
        <v>100</v>
      </c>
      <c r="G41" s="43"/>
    </row>
    <row r="42" spans="1:7" ht="15" customHeight="1" x14ac:dyDescent="0.25">
      <c r="A42" s="34">
        <v>36</v>
      </c>
      <c r="B42" s="2" t="s">
        <v>76</v>
      </c>
      <c r="C42" s="20" t="s">
        <v>107</v>
      </c>
      <c r="D42" s="221">
        <v>25</v>
      </c>
      <c r="E42" s="223">
        <v>100</v>
      </c>
      <c r="G42" s="43"/>
    </row>
    <row r="43" spans="1:7" ht="15" customHeight="1" x14ac:dyDescent="0.25">
      <c r="A43" s="34">
        <v>37</v>
      </c>
      <c r="B43" s="2" t="s">
        <v>78</v>
      </c>
      <c r="C43" s="20" t="s">
        <v>162</v>
      </c>
      <c r="D43" s="221">
        <v>247</v>
      </c>
      <c r="E43" s="223">
        <v>99.595141700404866</v>
      </c>
      <c r="G43" s="43"/>
    </row>
    <row r="44" spans="1:7" ht="15" customHeight="1" x14ac:dyDescent="0.25">
      <c r="A44" s="34">
        <v>38</v>
      </c>
      <c r="B44" s="2" t="s">
        <v>74</v>
      </c>
      <c r="C44" s="20" t="s">
        <v>115</v>
      </c>
      <c r="D44" s="221">
        <v>150</v>
      </c>
      <c r="E44" s="223">
        <v>99.333333333333343</v>
      </c>
      <c r="G44" s="43"/>
    </row>
    <row r="45" spans="1:7" ht="15" customHeight="1" x14ac:dyDescent="0.25">
      <c r="A45" s="34">
        <v>39</v>
      </c>
      <c r="B45" s="2" t="s">
        <v>78</v>
      </c>
      <c r="C45" s="20" t="s">
        <v>65</v>
      </c>
      <c r="D45" s="221">
        <v>249</v>
      </c>
      <c r="E45" s="223">
        <v>99.196787148594382</v>
      </c>
      <c r="G45" s="43"/>
    </row>
    <row r="46" spans="1:7" ht="15" customHeight="1" thickBot="1" x14ac:dyDescent="0.3">
      <c r="A46" s="262">
        <v>40</v>
      </c>
      <c r="B46" s="11" t="s">
        <v>77</v>
      </c>
      <c r="C46" s="188" t="s">
        <v>92</v>
      </c>
      <c r="D46" s="234">
        <v>121</v>
      </c>
      <c r="E46" s="236">
        <v>99.173553719008268</v>
      </c>
      <c r="G46" s="43"/>
    </row>
    <row r="47" spans="1:7" ht="15" customHeight="1" x14ac:dyDescent="0.25">
      <c r="A47" s="36">
        <v>41</v>
      </c>
      <c r="B47" s="8" t="s">
        <v>74</v>
      </c>
      <c r="C47" s="28" t="s">
        <v>18</v>
      </c>
      <c r="D47" s="238">
        <v>102</v>
      </c>
      <c r="E47" s="240">
        <v>99.019607843137265</v>
      </c>
      <c r="G47" s="43"/>
    </row>
    <row r="48" spans="1:7" ht="15" customHeight="1" x14ac:dyDescent="0.25">
      <c r="A48" s="34">
        <v>42</v>
      </c>
      <c r="B48" s="2" t="s">
        <v>73</v>
      </c>
      <c r="C48" s="20" t="s">
        <v>7</v>
      </c>
      <c r="D48" s="221">
        <v>99</v>
      </c>
      <c r="E48" s="223">
        <v>98.98989898989899</v>
      </c>
      <c r="G48" s="43"/>
    </row>
    <row r="49" spans="1:7" ht="15" customHeight="1" x14ac:dyDescent="0.25">
      <c r="A49" s="34">
        <v>43</v>
      </c>
      <c r="B49" s="2" t="s">
        <v>76</v>
      </c>
      <c r="C49" s="20" t="s">
        <v>105</v>
      </c>
      <c r="D49" s="221">
        <v>184</v>
      </c>
      <c r="E49" s="223">
        <v>98.913043478260875</v>
      </c>
      <c r="G49" s="43"/>
    </row>
    <row r="50" spans="1:7" ht="15" customHeight="1" x14ac:dyDescent="0.25">
      <c r="A50" s="34">
        <v>44</v>
      </c>
      <c r="B50" s="2" t="s">
        <v>76</v>
      </c>
      <c r="C50" s="20" t="s">
        <v>41</v>
      </c>
      <c r="D50" s="221">
        <v>90</v>
      </c>
      <c r="E50" s="223">
        <v>98.888888888888886</v>
      </c>
      <c r="G50" s="43"/>
    </row>
    <row r="51" spans="1:7" ht="15" customHeight="1" x14ac:dyDescent="0.25">
      <c r="A51" s="34">
        <v>45</v>
      </c>
      <c r="B51" s="2" t="s">
        <v>76</v>
      </c>
      <c r="C51" s="20" t="s">
        <v>34</v>
      </c>
      <c r="D51" s="221">
        <v>179</v>
      </c>
      <c r="E51" s="223">
        <v>98.882681564245814</v>
      </c>
      <c r="G51" s="43"/>
    </row>
    <row r="52" spans="1:7" ht="15" customHeight="1" x14ac:dyDescent="0.25">
      <c r="A52" s="34">
        <v>46</v>
      </c>
      <c r="B52" s="2" t="s">
        <v>78</v>
      </c>
      <c r="C52" s="20" t="s">
        <v>57</v>
      </c>
      <c r="D52" s="221">
        <v>89</v>
      </c>
      <c r="E52" s="223">
        <v>98.876404494382029</v>
      </c>
      <c r="G52" s="43"/>
    </row>
    <row r="53" spans="1:7" ht="15" customHeight="1" x14ac:dyDescent="0.25">
      <c r="A53" s="34">
        <v>47</v>
      </c>
      <c r="B53" s="2" t="s">
        <v>76</v>
      </c>
      <c r="C53" s="20" t="s">
        <v>150</v>
      </c>
      <c r="D53" s="221">
        <v>84</v>
      </c>
      <c r="E53" s="223">
        <v>98.80952380952381</v>
      </c>
      <c r="G53" s="43"/>
    </row>
    <row r="54" spans="1:7" ht="15" customHeight="1" x14ac:dyDescent="0.25">
      <c r="A54" s="34">
        <v>48</v>
      </c>
      <c r="B54" s="2" t="s">
        <v>74</v>
      </c>
      <c r="C54" s="20" t="s">
        <v>11</v>
      </c>
      <c r="D54" s="221">
        <v>83</v>
      </c>
      <c r="E54" s="223">
        <v>98.795180722891558</v>
      </c>
      <c r="G54" s="43"/>
    </row>
    <row r="55" spans="1:7" ht="15" customHeight="1" x14ac:dyDescent="0.25">
      <c r="A55" s="34">
        <v>49</v>
      </c>
      <c r="B55" s="2" t="s">
        <v>77</v>
      </c>
      <c r="C55" s="21" t="s">
        <v>93</v>
      </c>
      <c r="D55" s="221">
        <v>79</v>
      </c>
      <c r="E55" s="223">
        <v>98.734177215189874</v>
      </c>
      <c r="G55" s="43"/>
    </row>
    <row r="56" spans="1:7" ht="15" customHeight="1" thickBot="1" x14ac:dyDescent="0.3">
      <c r="A56" s="262">
        <v>50</v>
      </c>
      <c r="B56" s="11" t="s">
        <v>73</v>
      </c>
      <c r="C56" s="23" t="s">
        <v>153</v>
      </c>
      <c r="D56" s="234">
        <v>77</v>
      </c>
      <c r="E56" s="236">
        <v>98.701298701298697</v>
      </c>
      <c r="G56" s="43"/>
    </row>
    <row r="57" spans="1:7" ht="15" customHeight="1" x14ac:dyDescent="0.25">
      <c r="A57" s="36">
        <v>51</v>
      </c>
      <c r="B57" s="8" t="s">
        <v>78</v>
      </c>
      <c r="C57" s="28" t="s">
        <v>60</v>
      </c>
      <c r="D57" s="238">
        <v>74</v>
      </c>
      <c r="E57" s="240">
        <v>98.648648648648646</v>
      </c>
      <c r="G57" s="43"/>
    </row>
    <row r="58" spans="1:7" ht="15" customHeight="1" x14ac:dyDescent="0.25">
      <c r="A58" s="34">
        <v>52</v>
      </c>
      <c r="B58" s="2" t="s">
        <v>75</v>
      </c>
      <c r="C58" s="20" t="s">
        <v>30</v>
      </c>
      <c r="D58" s="221">
        <v>73</v>
      </c>
      <c r="E58" s="223">
        <v>98.630136986301366</v>
      </c>
      <c r="G58" s="43"/>
    </row>
    <row r="59" spans="1:7" ht="15" customHeight="1" x14ac:dyDescent="0.25">
      <c r="A59" s="34">
        <v>53</v>
      </c>
      <c r="B59" s="2" t="s">
        <v>78</v>
      </c>
      <c r="C59" s="20" t="s">
        <v>62</v>
      </c>
      <c r="D59" s="221">
        <v>139</v>
      </c>
      <c r="E59" s="223">
        <v>98.561151079136692</v>
      </c>
      <c r="G59" s="43"/>
    </row>
    <row r="60" spans="1:7" ht="15" customHeight="1" x14ac:dyDescent="0.25">
      <c r="A60" s="34">
        <v>54</v>
      </c>
      <c r="B60" s="2" t="s">
        <v>75</v>
      </c>
      <c r="C60" s="20" t="s">
        <v>24</v>
      </c>
      <c r="D60" s="221">
        <v>65</v>
      </c>
      <c r="E60" s="223">
        <v>98.461538461538453</v>
      </c>
      <c r="G60" s="43"/>
    </row>
    <row r="61" spans="1:7" ht="15" customHeight="1" x14ac:dyDescent="0.25">
      <c r="A61" s="34">
        <v>55</v>
      </c>
      <c r="B61" s="2" t="s">
        <v>77</v>
      </c>
      <c r="C61" s="21" t="s">
        <v>96</v>
      </c>
      <c r="D61" s="221">
        <v>60</v>
      </c>
      <c r="E61" s="223">
        <v>98.333333333333343</v>
      </c>
      <c r="G61" s="43"/>
    </row>
    <row r="62" spans="1:7" ht="15" customHeight="1" x14ac:dyDescent="0.25">
      <c r="A62" s="34">
        <v>56</v>
      </c>
      <c r="B62" s="2" t="s">
        <v>76</v>
      </c>
      <c r="C62" s="20" t="s">
        <v>35</v>
      </c>
      <c r="D62" s="221">
        <v>116</v>
      </c>
      <c r="E62" s="223">
        <v>98.275862068965523</v>
      </c>
      <c r="G62" s="43"/>
    </row>
    <row r="63" spans="1:7" ht="15" customHeight="1" x14ac:dyDescent="0.25">
      <c r="A63" s="34">
        <v>57</v>
      </c>
      <c r="B63" s="2" t="s">
        <v>75</v>
      </c>
      <c r="C63" s="20" t="s">
        <v>28</v>
      </c>
      <c r="D63" s="221">
        <v>113</v>
      </c>
      <c r="E63" s="223">
        <v>98.230088495575217</v>
      </c>
      <c r="G63" s="43"/>
    </row>
    <row r="64" spans="1:7" ht="15" customHeight="1" x14ac:dyDescent="0.25">
      <c r="A64" s="34">
        <v>58</v>
      </c>
      <c r="B64" s="2" t="s">
        <v>78</v>
      </c>
      <c r="C64" s="20" t="s">
        <v>52</v>
      </c>
      <c r="D64" s="221">
        <v>55</v>
      </c>
      <c r="E64" s="223">
        <v>98.181818181818173</v>
      </c>
      <c r="G64" s="43"/>
    </row>
    <row r="65" spans="1:7" ht="15" customHeight="1" x14ac:dyDescent="0.25">
      <c r="A65" s="34">
        <v>59</v>
      </c>
      <c r="B65" s="2" t="s">
        <v>75</v>
      </c>
      <c r="C65" s="20" t="s">
        <v>27</v>
      </c>
      <c r="D65" s="221">
        <v>98</v>
      </c>
      <c r="E65" s="223">
        <v>97.959183673469383</v>
      </c>
      <c r="G65" s="43"/>
    </row>
    <row r="66" spans="1:7" ht="15" customHeight="1" thickBot="1" x14ac:dyDescent="0.3">
      <c r="A66" s="262">
        <v>60</v>
      </c>
      <c r="B66" s="11" t="s">
        <v>77</v>
      </c>
      <c r="C66" s="188" t="s">
        <v>91</v>
      </c>
      <c r="D66" s="234">
        <v>138</v>
      </c>
      <c r="E66" s="236">
        <v>97.826086956521749</v>
      </c>
      <c r="G66" s="43"/>
    </row>
    <row r="67" spans="1:7" ht="15" customHeight="1" x14ac:dyDescent="0.25">
      <c r="A67" s="36">
        <v>61</v>
      </c>
      <c r="B67" s="8" t="s">
        <v>78</v>
      </c>
      <c r="C67" s="28" t="s">
        <v>163</v>
      </c>
      <c r="D67" s="238">
        <v>226</v>
      </c>
      <c r="E67" s="240">
        <v>97.787610619469021</v>
      </c>
      <c r="G67" s="43"/>
    </row>
    <row r="68" spans="1:7" ht="15" customHeight="1" x14ac:dyDescent="0.25">
      <c r="A68" s="34">
        <v>62</v>
      </c>
      <c r="B68" s="2" t="s">
        <v>74</v>
      </c>
      <c r="C68" s="20" t="s">
        <v>12</v>
      </c>
      <c r="D68" s="221">
        <v>43</v>
      </c>
      <c r="E68" s="223">
        <v>97.674418604651152</v>
      </c>
      <c r="G68" s="43"/>
    </row>
    <row r="69" spans="1:7" ht="15" customHeight="1" x14ac:dyDescent="0.25">
      <c r="A69" s="34">
        <v>63</v>
      </c>
      <c r="B69" s="2" t="s">
        <v>78</v>
      </c>
      <c r="C69" s="20" t="s">
        <v>48</v>
      </c>
      <c r="D69" s="221">
        <v>120</v>
      </c>
      <c r="E69" s="223">
        <v>97.5</v>
      </c>
      <c r="G69" s="43"/>
    </row>
    <row r="70" spans="1:7" ht="15" customHeight="1" x14ac:dyDescent="0.25">
      <c r="A70" s="34">
        <v>64</v>
      </c>
      <c r="B70" s="2" t="s">
        <v>78</v>
      </c>
      <c r="C70" s="20" t="s">
        <v>159</v>
      </c>
      <c r="D70" s="221">
        <v>236</v>
      </c>
      <c r="E70" s="223">
        <v>97.457627118644069</v>
      </c>
      <c r="G70" s="43"/>
    </row>
    <row r="71" spans="1:7" ht="15" customHeight="1" x14ac:dyDescent="0.25">
      <c r="A71" s="34">
        <v>65</v>
      </c>
      <c r="B71" s="2" t="s">
        <v>78</v>
      </c>
      <c r="C71" s="20" t="s">
        <v>161</v>
      </c>
      <c r="D71" s="221">
        <v>155</v>
      </c>
      <c r="E71" s="223">
        <v>97.41935483870968</v>
      </c>
      <c r="G71" s="43"/>
    </row>
    <row r="72" spans="1:7" ht="15" customHeight="1" x14ac:dyDescent="0.25">
      <c r="A72" s="34">
        <v>66</v>
      </c>
      <c r="B72" s="2" t="s">
        <v>76</v>
      </c>
      <c r="C72" s="20" t="s">
        <v>36</v>
      </c>
      <c r="D72" s="221">
        <v>75</v>
      </c>
      <c r="E72" s="223">
        <v>97.333333333333329</v>
      </c>
      <c r="G72" s="43"/>
    </row>
    <row r="73" spans="1:7" ht="15" customHeight="1" x14ac:dyDescent="0.25">
      <c r="A73" s="34">
        <v>67</v>
      </c>
      <c r="B73" s="2" t="s">
        <v>75</v>
      </c>
      <c r="C73" s="20" t="s">
        <v>31</v>
      </c>
      <c r="D73" s="221">
        <v>74</v>
      </c>
      <c r="E73" s="223">
        <v>97.297297297297291</v>
      </c>
      <c r="G73" s="43"/>
    </row>
    <row r="74" spans="1:7" ht="15" customHeight="1" x14ac:dyDescent="0.25">
      <c r="A74" s="34">
        <v>68</v>
      </c>
      <c r="B74" s="2" t="s">
        <v>78</v>
      </c>
      <c r="C74" s="20" t="s">
        <v>67</v>
      </c>
      <c r="D74" s="221">
        <v>167</v>
      </c>
      <c r="E74" s="223">
        <v>97.005988023952099</v>
      </c>
      <c r="G74" s="43"/>
    </row>
    <row r="75" spans="1:7" ht="15" customHeight="1" x14ac:dyDescent="0.25">
      <c r="A75" s="34">
        <v>69</v>
      </c>
      <c r="B75" s="2" t="s">
        <v>78</v>
      </c>
      <c r="C75" s="20" t="s">
        <v>63</v>
      </c>
      <c r="D75" s="221">
        <v>99</v>
      </c>
      <c r="E75" s="223">
        <v>96.969696969696969</v>
      </c>
      <c r="G75" s="43"/>
    </row>
    <row r="76" spans="1:7" ht="15" customHeight="1" thickBot="1" x14ac:dyDescent="0.3">
      <c r="A76" s="262">
        <v>70</v>
      </c>
      <c r="B76" s="11" t="s">
        <v>73</v>
      </c>
      <c r="C76" s="23" t="s">
        <v>4</v>
      </c>
      <c r="D76" s="234">
        <v>98</v>
      </c>
      <c r="E76" s="236">
        <v>96.938775510204081</v>
      </c>
      <c r="G76" s="43"/>
    </row>
    <row r="77" spans="1:7" ht="15" customHeight="1" x14ac:dyDescent="0.25">
      <c r="A77" s="36">
        <v>71</v>
      </c>
      <c r="B77" s="8" t="s">
        <v>74</v>
      </c>
      <c r="C77" s="28" t="s">
        <v>14</v>
      </c>
      <c r="D77" s="238">
        <v>87</v>
      </c>
      <c r="E77" s="240">
        <v>96.551724137931046</v>
      </c>
      <c r="G77" s="43"/>
    </row>
    <row r="78" spans="1:7" ht="15" customHeight="1" x14ac:dyDescent="0.25">
      <c r="A78" s="34">
        <v>72</v>
      </c>
      <c r="B78" s="2" t="s">
        <v>76</v>
      </c>
      <c r="C78" s="20" t="s">
        <v>108</v>
      </c>
      <c r="D78" s="221">
        <v>222</v>
      </c>
      <c r="E78" s="223">
        <v>96.396396396396398</v>
      </c>
      <c r="G78" s="43"/>
    </row>
    <row r="79" spans="1:7" ht="15" customHeight="1" x14ac:dyDescent="0.25">
      <c r="A79" s="34">
        <v>73</v>
      </c>
      <c r="B79" s="2" t="s">
        <v>77</v>
      </c>
      <c r="C79" s="21" t="s">
        <v>99</v>
      </c>
      <c r="D79" s="221">
        <v>79</v>
      </c>
      <c r="E79" s="223">
        <v>96.202531645569621</v>
      </c>
      <c r="G79" s="43"/>
    </row>
    <row r="80" spans="1:7" ht="15" customHeight="1" x14ac:dyDescent="0.25">
      <c r="A80" s="34">
        <v>74</v>
      </c>
      <c r="B80" s="2" t="s">
        <v>74</v>
      </c>
      <c r="C80" s="20" t="s">
        <v>17</v>
      </c>
      <c r="D80" s="221">
        <v>78</v>
      </c>
      <c r="E80" s="223">
        <v>96.15384615384616</v>
      </c>
      <c r="G80" s="43"/>
    </row>
    <row r="81" spans="1:7" ht="15" customHeight="1" x14ac:dyDescent="0.25">
      <c r="A81" s="34">
        <v>75</v>
      </c>
      <c r="B81" s="2" t="s">
        <v>74</v>
      </c>
      <c r="C81" s="20" t="s">
        <v>19</v>
      </c>
      <c r="D81" s="221">
        <v>76</v>
      </c>
      <c r="E81" s="223">
        <v>96.05263157894737</v>
      </c>
      <c r="G81" s="43"/>
    </row>
    <row r="82" spans="1:7" ht="15" customHeight="1" x14ac:dyDescent="0.25">
      <c r="A82" s="34">
        <v>76</v>
      </c>
      <c r="B82" s="2" t="s">
        <v>75</v>
      </c>
      <c r="C82" s="20" t="s">
        <v>109</v>
      </c>
      <c r="D82" s="221">
        <v>100</v>
      </c>
      <c r="E82" s="223">
        <v>96</v>
      </c>
      <c r="G82" s="43"/>
    </row>
    <row r="83" spans="1:7" ht="15" customHeight="1" x14ac:dyDescent="0.25">
      <c r="A83" s="34">
        <v>77</v>
      </c>
      <c r="B83" s="2" t="s">
        <v>78</v>
      </c>
      <c r="C83" s="20" t="s">
        <v>53</v>
      </c>
      <c r="D83" s="221">
        <v>24</v>
      </c>
      <c r="E83" s="223">
        <v>95.833333333333329</v>
      </c>
      <c r="G83" s="43"/>
    </row>
    <row r="84" spans="1:7" ht="15" customHeight="1" x14ac:dyDescent="0.25">
      <c r="A84" s="34">
        <v>78</v>
      </c>
      <c r="B84" s="2" t="s">
        <v>73</v>
      </c>
      <c r="C84" s="20" t="s">
        <v>83</v>
      </c>
      <c r="D84" s="221">
        <v>143</v>
      </c>
      <c r="E84" s="223">
        <v>95.8041958041958</v>
      </c>
      <c r="G84" s="43"/>
    </row>
    <row r="85" spans="1:7" ht="15" customHeight="1" x14ac:dyDescent="0.25">
      <c r="A85" s="34">
        <v>79</v>
      </c>
      <c r="B85" s="2" t="s">
        <v>74</v>
      </c>
      <c r="C85" s="20" t="s">
        <v>113</v>
      </c>
      <c r="D85" s="221">
        <v>132</v>
      </c>
      <c r="E85" s="223">
        <v>95.454545454545453</v>
      </c>
      <c r="G85" s="43"/>
    </row>
    <row r="86" spans="1:7" ht="15" customHeight="1" thickBot="1" x14ac:dyDescent="0.3">
      <c r="A86" s="262">
        <v>80</v>
      </c>
      <c r="B86" s="11" t="s">
        <v>78</v>
      </c>
      <c r="C86" s="23" t="s">
        <v>51</v>
      </c>
      <c r="D86" s="234">
        <v>150</v>
      </c>
      <c r="E86" s="236">
        <v>95.333333333333343</v>
      </c>
      <c r="G86" s="43"/>
    </row>
    <row r="87" spans="1:7" ht="15" customHeight="1" x14ac:dyDescent="0.25">
      <c r="A87" s="36">
        <v>81</v>
      </c>
      <c r="B87" s="8" t="s">
        <v>77</v>
      </c>
      <c r="C87" s="187" t="s">
        <v>89</v>
      </c>
      <c r="D87" s="238">
        <v>42</v>
      </c>
      <c r="E87" s="240">
        <v>95.238095238095241</v>
      </c>
      <c r="G87" s="43"/>
    </row>
    <row r="88" spans="1:7" ht="15" customHeight="1" x14ac:dyDescent="0.25">
      <c r="A88" s="34">
        <v>82</v>
      </c>
      <c r="B88" s="2" t="s">
        <v>74</v>
      </c>
      <c r="C88" s="20" t="s">
        <v>114</v>
      </c>
      <c r="D88" s="221">
        <v>100</v>
      </c>
      <c r="E88" s="223">
        <v>95</v>
      </c>
      <c r="G88" s="43"/>
    </row>
    <row r="89" spans="1:7" ht="15" customHeight="1" x14ac:dyDescent="0.25">
      <c r="A89" s="34">
        <v>83</v>
      </c>
      <c r="B89" s="2" t="s">
        <v>76</v>
      </c>
      <c r="C89" s="20" t="s">
        <v>106</v>
      </c>
      <c r="D89" s="221">
        <v>59</v>
      </c>
      <c r="E89" s="223">
        <v>94.915254237288138</v>
      </c>
      <c r="G89" s="43"/>
    </row>
    <row r="90" spans="1:7" ht="15" customHeight="1" x14ac:dyDescent="0.25">
      <c r="A90" s="34">
        <v>84</v>
      </c>
      <c r="B90" s="2" t="s">
        <v>77</v>
      </c>
      <c r="C90" s="20" t="s">
        <v>88</v>
      </c>
      <c r="D90" s="221">
        <v>133</v>
      </c>
      <c r="E90" s="223">
        <v>94.736842105263165</v>
      </c>
      <c r="G90" s="43"/>
    </row>
    <row r="91" spans="1:7" ht="15" customHeight="1" x14ac:dyDescent="0.25">
      <c r="A91" s="34">
        <v>85</v>
      </c>
      <c r="B91" s="2" t="s">
        <v>78</v>
      </c>
      <c r="C91" s="20" t="s">
        <v>50</v>
      </c>
      <c r="D91" s="221">
        <v>72</v>
      </c>
      <c r="E91" s="223">
        <v>94.444444444444443</v>
      </c>
      <c r="G91" s="43"/>
    </row>
    <row r="92" spans="1:7" ht="15" customHeight="1" x14ac:dyDescent="0.25">
      <c r="A92" s="34">
        <v>86</v>
      </c>
      <c r="B92" s="2" t="s">
        <v>79</v>
      </c>
      <c r="C92" s="20" t="s">
        <v>178</v>
      </c>
      <c r="D92" s="221">
        <v>400</v>
      </c>
      <c r="E92" s="223">
        <v>94.25</v>
      </c>
      <c r="G92" s="43"/>
    </row>
    <row r="93" spans="1:7" ht="15" customHeight="1" x14ac:dyDescent="0.25">
      <c r="A93" s="34">
        <v>87</v>
      </c>
      <c r="B93" s="2" t="s">
        <v>77</v>
      </c>
      <c r="C93" s="21" t="s">
        <v>90</v>
      </c>
      <c r="D93" s="221">
        <v>86</v>
      </c>
      <c r="E93" s="223">
        <v>94.186046511627907</v>
      </c>
      <c r="G93" s="43"/>
    </row>
    <row r="94" spans="1:7" ht="15" customHeight="1" x14ac:dyDescent="0.25">
      <c r="A94" s="34">
        <v>88</v>
      </c>
      <c r="B94" s="2" t="s">
        <v>78</v>
      </c>
      <c r="C94" s="20" t="s">
        <v>45</v>
      </c>
      <c r="D94" s="221">
        <v>103</v>
      </c>
      <c r="E94" s="223">
        <v>94.174757281553397</v>
      </c>
      <c r="G94" s="43"/>
    </row>
    <row r="95" spans="1:7" ht="15" customHeight="1" x14ac:dyDescent="0.25">
      <c r="A95" s="34">
        <v>89</v>
      </c>
      <c r="B95" s="2" t="s">
        <v>77</v>
      </c>
      <c r="C95" s="21" t="s">
        <v>100</v>
      </c>
      <c r="D95" s="221">
        <v>84</v>
      </c>
      <c r="E95" s="223">
        <v>94.047619047619051</v>
      </c>
      <c r="G95" s="43"/>
    </row>
    <row r="96" spans="1:7" ht="15" customHeight="1" thickBot="1" x14ac:dyDescent="0.3">
      <c r="A96" s="262">
        <v>90</v>
      </c>
      <c r="B96" s="11" t="s">
        <v>74</v>
      </c>
      <c r="C96" s="23" t="s">
        <v>10</v>
      </c>
      <c r="D96" s="234">
        <v>50</v>
      </c>
      <c r="E96" s="236">
        <v>94</v>
      </c>
      <c r="G96" s="43"/>
    </row>
    <row r="97" spans="1:7" ht="15" customHeight="1" x14ac:dyDescent="0.25">
      <c r="A97" s="36">
        <v>91</v>
      </c>
      <c r="B97" s="8" t="s">
        <v>75</v>
      </c>
      <c r="C97" s="28" t="s">
        <v>110</v>
      </c>
      <c r="D97" s="238">
        <v>112</v>
      </c>
      <c r="E97" s="240">
        <v>93.75</v>
      </c>
      <c r="G97" s="43"/>
    </row>
    <row r="98" spans="1:7" ht="15" customHeight="1" x14ac:dyDescent="0.25">
      <c r="A98" s="34">
        <v>92</v>
      </c>
      <c r="B98" s="2" t="s">
        <v>78</v>
      </c>
      <c r="C98" s="20" t="s">
        <v>160</v>
      </c>
      <c r="D98" s="221">
        <v>232</v>
      </c>
      <c r="E98" s="223">
        <v>93.534482758620697</v>
      </c>
      <c r="G98" s="43"/>
    </row>
    <row r="99" spans="1:7" ht="15" customHeight="1" x14ac:dyDescent="0.25">
      <c r="A99" s="34">
        <v>93</v>
      </c>
      <c r="B99" s="2" t="s">
        <v>79</v>
      </c>
      <c r="C99" s="20" t="s">
        <v>72</v>
      </c>
      <c r="D99" s="221">
        <v>48</v>
      </c>
      <c r="E99" s="223">
        <v>91.666666666666657</v>
      </c>
      <c r="G99" s="43"/>
    </row>
    <row r="100" spans="1:7" ht="15" customHeight="1" x14ac:dyDescent="0.25">
      <c r="A100" s="34">
        <v>94</v>
      </c>
      <c r="B100" s="2" t="s">
        <v>78</v>
      </c>
      <c r="C100" s="20" t="s">
        <v>56</v>
      </c>
      <c r="D100" s="221">
        <v>90</v>
      </c>
      <c r="E100" s="223">
        <v>91.111111111111114</v>
      </c>
      <c r="G100" s="43"/>
    </row>
    <row r="101" spans="1:7" ht="15" customHeight="1" x14ac:dyDescent="0.25">
      <c r="A101" s="34">
        <v>95</v>
      </c>
      <c r="B101" s="2" t="s">
        <v>77</v>
      </c>
      <c r="C101" s="21" t="s">
        <v>98</v>
      </c>
      <c r="D101" s="221">
        <v>76</v>
      </c>
      <c r="E101" s="223">
        <v>90.789473684210535</v>
      </c>
      <c r="G101" s="43"/>
    </row>
    <row r="102" spans="1:7" ht="15" customHeight="1" x14ac:dyDescent="0.25">
      <c r="A102" s="34">
        <v>96</v>
      </c>
      <c r="B102" s="2" t="s">
        <v>75</v>
      </c>
      <c r="C102" s="20" t="s">
        <v>23</v>
      </c>
      <c r="D102" s="221">
        <v>85</v>
      </c>
      <c r="E102" s="223">
        <v>90.588235294117638</v>
      </c>
      <c r="G102" s="43"/>
    </row>
    <row r="103" spans="1:7" ht="15" customHeight="1" x14ac:dyDescent="0.25">
      <c r="A103" s="34">
        <v>97</v>
      </c>
      <c r="B103" s="2" t="s">
        <v>76</v>
      </c>
      <c r="C103" s="20" t="s">
        <v>38</v>
      </c>
      <c r="D103" s="221">
        <v>49</v>
      </c>
      <c r="E103" s="223">
        <v>89.795918367346943</v>
      </c>
      <c r="G103" s="43"/>
    </row>
    <row r="104" spans="1:7" ht="15" customHeight="1" x14ac:dyDescent="0.25">
      <c r="A104" s="34">
        <v>98</v>
      </c>
      <c r="B104" s="2" t="s">
        <v>78</v>
      </c>
      <c r="C104" s="20" t="s">
        <v>58</v>
      </c>
      <c r="D104" s="221">
        <v>57</v>
      </c>
      <c r="E104" s="223">
        <v>89.473684210526315</v>
      </c>
      <c r="G104" s="43"/>
    </row>
    <row r="105" spans="1:7" ht="15" customHeight="1" x14ac:dyDescent="0.25">
      <c r="A105" s="34">
        <v>99</v>
      </c>
      <c r="B105" s="2" t="s">
        <v>75</v>
      </c>
      <c r="C105" s="20" t="s">
        <v>21</v>
      </c>
      <c r="D105" s="221">
        <v>84</v>
      </c>
      <c r="E105" s="223">
        <v>89.285714285714278</v>
      </c>
      <c r="G105" s="43"/>
    </row>
    <row r="106" spans="1:7" ht="15" customHeight="1" thickBot="1" x14ac:dyDescent="0.3">
      <c r="A106" s="262">
        <v>100</v>
      </c>
      <c r="B106" s="11" t="s">
        <v>78</v>
      </c>
      <c r="C106" s="23" t="s">
        <v>66</v>
      </c>
      <c r="D106" s="234">
        <v>121</v>
      </c>
      <c r="E106" s="236">
        <v>89.256198347107443</v>
      </c>
      <c r="G106" s="43"/>
    </row>
    <row r="107" spans="1:7" x14ac:dyDescent="0.25">
      <c r="A107" s="36">
        <v>101</v>
      </c>
      <c r="B107" s="8" t="s">
        <v>77</v>
      </c>
      <c r="C107" s="187" t="s">
        <v>94</v>
      </c>
      <c r="D107" s="238">
        <v>137</v>
      </c>
      <c r="E107" s="240">
        <v>89.051094890510953</v>
      </c>
      <c r="G107" s="43"/>
    </row>
    <row r="108" spans="1:7" x14ac:dyDescent="0.25">
      <c r="A108" s="34">
        <v>102</v>
      </c>
      <c r="B108" s="2" t="s">
        <v>78</v>
      </c>
      <c r="C108" s="20" t="s">
        <v>44</v>
      </c>
      <c r="D108" s="221">
        <v>102</v>
      </c>
      <c r="E108" s="223">
        <v>88.235294117647058</v>
      </c>
      <c r="G108" s="43"/>
    </row>
    <row r="109" spans="1:7" x14ac:dyDescent="0.25">
      <c r="A109" s="34">
        <v>103</v>
      </c>
      <c r="B109" s="2" t="s">
        <v>78</v>
      </c>
      <c r="C109" s="20" t="s">
        <v>54</v>
      </c>
      <c r="D109" s="221">
        <v>73</v>
      </c>
      <c r="E109" s="223">
        <v>87.671232876712338</v>
      </c>
      <c r="G109" s="43"/>
    </row>
    <row r="110" spans="1:7" x14ac:dyDescent="0.25">
      <c r="A110" s="34">
        <v>104</v>
      </c>
      <c r="B110" s="2" t="s">
        <v>73</v>
      </c>
      <c r="C110" s="20" t="s">
        <v>8</v>
      </c>
      <c r="D110" s="221">
        <v>79</v>
      </c>
      <c r="E110" s="223">
        <v>87.341772151898738</v>
      </c>
      <c r="G110" s="43"/>
    </row>
    <row r="111" spans="1:7" x14ac:dyDescent="0.25">
      <c r="A111" s="34">
        <v>105</v>
      </c>
      <c r="B111" s="2" t="s">
        <v>78</v>
      </c>
      <c r="C111" s="20" t="s">
        <v>61</v>
      </c>
      <c r="D111" s="221">
        <v>67</v>
      </c>
      <c r="E111" s="223">
        <v>86.567164179104481</v>
      </c>
      <c r="G111" s="43"/>
    </row>
    <row r="112" spans="1:7" x14ac:dyDescent="0.25">
      <c r="A112" s="34">
        <v>106</v>
      </c>
      <c r="B112" s="2" t="s">
        <v>74</v>
      </c>
      <c r="C112" s="20" t="s">
        <v>13</v>
      </c>
      <c r="D112" s="221">
        <v>52</v>
      </c>
      <c r="E112" s="223">
        <v>86.538461538461547</v>
      </c>
      <c r="G112" s="43"/>
    </row>
    <row r="113" spans="1:7" x14ac:dyDescent="0.25">
      <c r="A113" s="34">
        <v>107</v>
      </c>
      <c r="B113" s="2" t="s">
        <v>78</v>
      </c>
      <c r="C113" s="20" t="s">
        <v>55</v>
      </c>
      <c r="D113" s="221">
        <v>95</v>
      </c>
      <c r="E113" s="223">
        <v>86.31578947368422</v>
      </c>
      <c r="G113" s="43"/>
    </row>
    <row r="114" spans="1:7" ht="16.5" customHeight="1" x14ac:dyDescent="0.25">
      <c r="A114" s="34">
        <v>108</v>
      </c>
      <c r="B114" s="2" t="s">
        <v>75</v>
      </c>
      <c r="C114" s="20" t="s">
        <v>26</v>
      </c>
      <c r="D114" s="221">
        <v>85</v>
      </c>
      <c r="E114" s="223">
        <v>84.705882352941174</v>
      </c>
      <c r="G114" s="43"/>
    </row>
    <row r="115" spans="1:7" x14ac:dyDescent="0.25">
      <c r="A115" s="34">
        <v>109</v>
      </c>
      <c r="B115" s="2" t="s">
        <v>76</v>
      </c>
      <c r="C115" s="20" t="s">
        <v>40</v>
      </c>
      <c r="D115" s="221">
        <v>62</v>
      </c>
      <c r="E115" s="223">
        <v>80.645161290322577</v>
      </c>
      <c r="G115" s="43"/>
    </row>
    <row r="116" spans="1:7" ht="15" customHeight="1" thickBot="1" x14ac:dyDescent="0.3">
      <c r="A116" s="244">
        <v>110</v>
      </c>
      <c r="B116" s="11" t="s">
        <v>79</v>
      </c>
      <c r="C116" s="23" t="s">
        <v>71</v>
      </c>
      <c r="D116" s="234">
        <v>69</v>
      </c>
      <c r="E116" s="236">
        <v>78.260869565217391</v>
      </c>
      <c r="G116" s="43"/>
    </row>
    <row r="117" spans="1:7" ht="15" customHeight="1" x14ac:dyDescent="0.25">
      <c r="A117" s="241">
        <v>111</v>
      </c>
      <c r="B117" s="13" t="s">
        <v>78</v>
      </c>
      <c r="C117" s="22" t="s">
        <v>46</v>
      </c>
      <c r="D117" s="230">
        <v>74</v>
      </c>
      <c r="E117" s="232">
        <v>77.027027027027032</v>
      </c>
      <c r="G117" s="43"/>
    </row>
    <row r="118" spans="1:7" x14ac:dyDescent="0.25">
      <c r="A118" s="242">
        <v>112</v>
      </c>
      <c r="B118" s="2" t="s">
        <v>76</v>
      </c>
      <c r="C118" s="20" t="s">
        <v>104</v>
      </c>
      <c r="D118" s="221">
        <v>21</v>
      </c>
      <c r="E118" s="223">
        <v>71.428571428571431</v>
      </c>
      <c r="G118" s="43"/>
    </row>
    <row r="119" spans="1:7" x14ac:dyDescent="0.25">
      <c r="A119" s="242">
        <v>113</v>
      </c>
      <c r="B119" s="2" t="s">
        <v>75</v>
      </c>
      <c r="C119" s="20" t="s">
        <v>29</v>
      </c>
      <c r="D119" s="221">
        <v>51</v>
      </c>
      <c r="E119" s="223">
        <v>66.666666666666657</v>
      </c>
      <c r="G119" s="43"/>
    </row>
    <row r="120" spans="1:7" ht="15" customHeight="1" thickBot="1" x14ac:dyDescent="0.3">
      <c r="A120" s="244">
        <v>114</v>
      </c>
      <c r="B120" s="11" t="s">
        <v>75</v>
      </c>
      <c r="C120" s="23" t="s">
        <v>20</v>
      </c>
      <c r="D120" s="234">
        <v>52</v>
      </c>
      <c r="E120" s="236">
        <v>51.92307692307692</v>
      </c>
      <c r="G120" s="43"/>
    </row>
    <row r="121" spans="1:7" ht="15" customHeight="1" x14ac:dyDescent="0.25">
      <c r="B121" s="25"/>
      <c r="C121" s="38"/>
      <c r="D121" s="142" t="s">
        <v>126</v>
      </c>
      <c r="E121" s="39">
        <f>AVERAGE(E7:E120)</f>
        <v>95.428128225627802</v>
      </c>
      <c r="G121" s="43"/>
    </row>
    <row r="122" spans="1:7" x14ac:dyDescent="0.25">
      <c r="C122" s="38"/>
      <c r="D122" s="143" t="s">
        <v>127</v>
      </c>
      <c r="E122" s="27">
        <v>96.3</v>
      </c>
      <c r="G122" s="43"/>
    </row>
    <row r="123" spans="1:7" x14ac:dyDescent="0.25">
      <c r="E123" s="40"/>
      <c r="G123" s="255"/>
    </row>
  </sheetData>
  <mergeCells count="1">
    <mergeCell ref="C2:D2"/>
  </mergeCells>
  <conditionalFormatting sqref="E6:E122">
    <cfRule type="cellIs" dxfId="7" priority="2" stopIfTrue="1" operator="lessThan">
      <formula>75</formula>
    </cfRule>
    <cfRule type="cellIs" dxfId="6" priority="3" stopIfTrue="1" operator="between">
      <formula>75</formula>
      <formula>89.99</formula>
    </cfRule>
    <cfRule type="cellIs" dxfId="5" priority="4" stopIfTrue="1" operator="between">
      <formula>90</formula>
      <formula>98.99</formula>
    </cfRule>
    <cfRule type="cellIs" dxfId="4" priority="5" stopIfTrue="1" operator="between">
      <formula>99</formula>
      <formula>100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6" customWidth="1"/>
    <col min="2" max="2" width="9.7109375" style="6" customWidth="1"/>
    <col min="3" max="3" width="31.7109375" style="6" customWidth="1"/>
    <col min="4" max="4" width="7.7109375" style="6" customWidth="1"/>
    <col min="5" max="5" width="8.7109375" style="6" customWidth="1"/>
    <col min="6" max="6" width="7.7109375" style="6" customWidth="1"/>
    <col min="7" max="7" width="8.7109375" style="6" customWidth="1"/>
    <col min="8" max="8" width="8.5703125" style="6" customWidth="1"/>
    <col min="9" max="9" width="8.7109375" style="6" customWidth="1"/>
    <col min="10" max="10" width="7.7109375" style="6" customWidth="1"/>
    <col min="11" max="11" width="9.7109375" style="6" customWidth="1"/>
    <col min="12" max="12" width="7.7109375" style="6" customWidth="1"/>
    <col min="13" max="14" width="8.7109375" style="6" customWidth="1"/>
    <col min="15" max="15" width="7.7109375" style="6" customWidth="1"/>
    <col min="16" max="16384" width="9.140625" style="6"/>
  </cols>
  <sheetData>
    <row r="1" spans="1:16" ht="15" customHeight="1" x14ac:dyDescent="0.25">
      <c r="M1" s="126"/>
      <c r="N1" s="18" t="s">
        <v>120</v>
      </c>
    </row>
    <row r="2" spans="1:16" ht="15" customHeight="1" x14ac:dyDescent="0.25">
      <c r="C2" s="423" t="s">
        <v>133</v>
      </c>
      <c r="D2" s="423"/>
      <c r="E2" s="7"/>
      <c r="F2" s="249"/>
      <c r="G2" s="7"/>
      <c r="H2" s="7"/>
      <c r="I2" s="7"/>
      <c r="J2" s="7"/>
      <c r="K2" s="5">
        <v>2019</v>
      </c>
      <c r="L2" s="7"/>
      <c r="M2" s="127"/>
      <c r="N2" s="18" t="s">
        <v>122</v>
      </c>
      <c r="O2" s="7"/>
      <c r="P2" s="7"/>
    </row>
    <row r="3" spans="1:16" ht="15" customHeight="1" thickBot="1" x14ac:dyDescent="0.3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463"/>
      <c r="N3" s="18" t="s">
        <v>123</v>
      </c>
      <c r="O3" s="7"/>
      <c r="P3" s="7"/>
    </row>
    <row r="4" spans="1:16" ht="15" customHeight="1" x14ac:dyDescent="0.25">
      <c r="A4" s="444" t="s">
        <v>0</v>
      </c>
      <c r="B4" s="442" t="s">
        <v>86</v>
      </c>
      <c r="C4" s="442" t="s">
        <v>87</v>
      </c>
      <c r="D4" s="442" t="s">
        <v>140</v>
      </c>
      <c r="E4" s="439" t="s">
        <v>117</v>
      </c>
      <c r="F4" s="440"/>
      <c r="G4" s="440"/>
      <c r="H4" s="440"/>
      <c r="I4" s="440"/>
      <c r="J4" s="440"/>
      <c r="K4" s="441"/>
      <c r="L4" s="7"/>
      <c r="M4" s="19"/>
      <c r="N4" s="18" t="s">
        <v>121</v>
      </c>
      <c r="O4" s="7"/>
      <c r="P4" s="7"/>
    </row>
    <row r="5" spans="1:16" ht="42.75" customHeight="1" thickBot="1" x14ac:dyDescent="0.3">
      <c r="A5" s="445"/>
      <c r="B5" s="443"/>
      <c r="C5" s="443"/>
      <c r="D5" s="443"/>
      <c r="E5" s="128" t="s">
        <v>124</v>
      </c>
      <c r="F5" s="128" t="s">
        <v>1</v>
      </c>
      <c r="G5" s="85" t="s">
        <v>2</v>
      </c>
      <c r="H5" s="85" t="s">
        <v>1</v>
      </c>
      <c r="I5" s="65" t="s">
        <v>3</v>
      </c>
      <c r="J5" s="85" t="s">
        <v>1</v>
      </c>
      <c r="K5" s="66" t="s">
        <v>125</v>
      </c>
    </row>
    <row r="6" spans="1:16" ht="15" customHeight="1" thickBot="1" x14ac:dyDescent="0.3">
      <c r="A6" s="208"/>
      <c r="B6" s="209"/>
      <c r="C6" s="209" t="s">
        <v>142</v>
      </c>
      <c r="D6" s="209">
        <f>D7+D8+D18+D32+D52+D72+D88+D119</f>
        <v>11344</v>
      </c>
      <c r="E6" s="209">
        <f>E7+E8+E18+E32+E52+E72+E88+E119</f>
        <v>436</v>
      </c>
      <c r="F6" s="252">
        <f t="shared" ref="F6" si="0">E6*100/D6</f>
        <v>3.843441466854725</v>
      </c>
      <c r="G6" s="245">
        <f>G7+G8+G18+G32+G52+G72+G88+G119</f>
        <v>6744</v>
      </c>
      <c r="H6" s="253">
        <f>G6*100/D6</f>
        <v>59.449929478138223</v>
      </c>
      <c r="I6" s="246">
        <f>I7+I8+I18+I32+I52+I72+I88+I119</f>
        <v>4164</v>
      </c>
      <c r="J6" s="253">
        <f t="shared" ref="J6" si="1">I6*100/D6</f>
        <v>36.706629055007049</v>
      </c>
      <c r="K6" s="254">
        <v>96.3</v>
      </c>
    </row>
    <row r="7" spans="1:16" ht="15" customHeight="1" thickBot="1" x14ac:dyDescent="0.3">
      <c r="A7" s="212">
        <v>1</v>
      </c>
      <c r="B7" s="42">
        <v>50050</v>
      </c>
      <c r="C7" s="4" t="s">
        <v>100</v>
      </c>
      <c r="D7" s="221">
        <f>E7+G7+I7</f>
        <v>84</v>
      </c>
      <c r="E7" s="221">
        <v>5</v>
      </c>
      <c r="F7" s="222">
        <f>E7*100/D7</f>
        <v>5.9523809523809526</v>
      </c>
      <c r="G7" s="221">
        <v>60</v>
      </c>
      <c r="H7" s="222">
        <f>G7*100/D7</f>
        <v>71.428571428571431</v>
      </c>
      <c r="I7" s="221">
        <v>19</v>
      </c>
      <c r="J7" s="222">
        <f>I7*100/D7</f>
        <v>22.61904761904762</v>
      </c>
      <c r="K7" s="223">
        <f>H7+J7</f>
        <v>94.047619047619051</v>
      </c>
    </row>
    <row r="8" spans="1:16" ht="15" customHeight="1" thickBot="1" x14ac:dyDescent="0.3">
      <c r="A8" s="210"/>
      <c r="B8" s="211"/>
      <c r="C8" s="211" t="s">
        <v>143</v>
      </c>
      <c r="D8" s="211">
        <f>SUM(D9:D17)</f>
        <v>801</v>
      </c>
      <c r="E8" s="211">
        <f>SUM(E9:E17)</f>
        <v>21</v>
      </c>
      <c r="F8" s="248">
        <f t="shared" ref="F8:F17" si="2">E8*100/D8</f>
        <v>2.6217228464419478</v>
      </c>
      <c r="G8" s="186">
        <f>SUM(G9:G17)</f>
        <v>421</v>
      </c>
      <c r="H8" s="169">
        <f t="shared" ref="H8:H17" si="3">G8*100/D8</f>
        <v>52.559300873907617</v>
      </c>
      <c r="I8" s="161">
        <f>SUM(I9:I17)</f>
        <v>359</v>
      </c>
      <c r="J8" s="169">
        <f>I8*100/D8</f>
        <v>44.818976279650435</v>
      </c>
      <c r="K8" s="247">
        <f>AVERAGE(K9:K17)</f>
        <v>97.530660128610691</v>
      </c>
    </row>
    <row r="9" spans="1:16" ht="15" customHeight="1" x14ac:dyDescent="0.25">
      <c r="A9" s="29">
        <v>1</v>
      </c>
      <c r="B9" s="224">
        <v>10003</v>
      </c>
      <c r="C9" s="20" t="s">
        <v>82</v>
      </c>
      <c r="D9" s="221">
        <f t="shared" ref="D9:D17" si="4">E9+G9+I9</f>
        <v>66</v>
      </c>
      <c r="E9" s="221"/>
      <c r="F9" s="222"/>
      <c r="G9" s="221">
        <v>28</v>
      </c>
      <c r="H9" s="222">
        <f t="shared" si="3"/>
        <v>42.424242424242422</v>
      </c>
      <c r="I9" s="221">
        <v>38</v>
      </c>
      <c r="J9" s="222">
        <f t="shared" ref="J9:J17" si="5">I9*100/D9</f>
        <v>57.575757575757578</v>
      </c>
      <c r="K9" s="223">
        <f t="shared" ref="K9:K17" si="6">H9+J9</f>
        <v>100</v>
      </c>
      <c r="M9" s="43"/>
    </row>
    <row r="10" spans="1:16" ht="15" customHeight="1" x14ac:dyDescent="0.25">
      <c r="A10" s="30">
        <v>2</v>
      </c>
      <c r="B10" s="224">
        <v>10002</v>
      </c>
      <c r="C10" s="20" t="s">
        <v>4</v>
      </c>
      <c r="D10" s="221">
        <f t="shared" si="4"/>
        <v>98</v>
      </c>
      <c r="E10" s="221">
        <v>3</v>
      </c>
      <c r="F10" s="222">
        <f t="shared" si="2"/>
        <v>3.0612244897959182</v>
      </c>
      <c r="G10" s="221">
        <v>57</v>
      </c>
      <c r="H10" s="222">
        <f t="shared" si="3"/>
        <v>58.163265306122447</v>
      </c>
      <c r="I10" s="221">
        <v>38</v>
      </c>
      <c r="J10" s="222">
        <f t="shared" si="5"/>
        <v>38.775510204081634</v>
      </c>
      <c r="K10" s="223">
        <f t="shared" si="6"/>
        <v>96.938775510204081</v>
      </c>
      <c r="M10" s="43"/>
    </row>
    <row r="11" spans="1:16" ht="15" customHeight="1" x14ac:dyDescent="0.25">
      <c r="A11" s="30">
        <v>3</v>
      </c>
      <c r="B11" s="224">
        <v>10090</v>
      </c>
      <c r="C11" s="20" t="s">
        <v>83</v>
      </c>
      <c r="D11" s="221">
        <f t="shared" si="4"/>
        <v>143</v>
      </c>
      <c r="E11" s="221">
        <v>6</v>
      </c>
      <c r="F11" s="222">
        <f t="shared" si="2"/>
        <v>4.1958041958041958</v>
      </c>
      <c r="G11" s="221">
        <v>94</v>
      </c>
      <c r="H11" s="222">
        <f t="shared" si="3"/>
        <v>65.734265734265733</v>
      </c>
      <c r="I11" s="221">
        <v>43</v>
      </c>
      <c r="J11" s="222">
        <f t="shared" si="5"/>
        <v>30.06993006993007</v>
      </c>
      <c r="K11" s="223">
        <f t="shared" si="6"/>
        <v>95.8041958041958</v>
      </c>
      <c r="M11" s="43"/>
    </row>
    <row r="12" spans="1:16" ht="15" customHeight="1" x14ac:dyDescent="0.25">
      <c r="A12" s="30">
        <v>4</v>
      </c>
      <c r="B12" s="225">
        <v>10004</v>
      </c>
      <c r="C12" s="37" t="s">
        <v>5</v>
      </c>
      <c r="D12" s="226">
        <f t="shared" si="4"/>
        <v>112</v>
      </c>
      <c r="E12" s="226"/>
      <c r="F12" s="227"/>
      <c r="G12" s="226">
        <v>27</v>
      </c>
      <c r="H12" s="227">
        <f t="shared" si="3"/>
        <v>24.107142857142858</v>
      </c>
      <c r="I12" s="226">
        <v>85</v>
      </c>
      <c r="J12" s="227">
        <f t="shared" si="5"/>
        <v>75.892857142857139</v>
      </c>
      <c r="K12" s="228">
        <f t="shared" si="6"/>
        <v>100</v>
      </c>
      <c r="M12" s="43"/>
    </row>
    <row r="13" spans="1:16" ht="15" customHeight="1" x14ac:dyDescent="0.25">
      <c r="A13" s="30">
        <v>5</v>
      </c>
      <c r="B13" s="224">
        <v>10001</v>
      </c>
      <c r="C13" s="20" t="s">
        <v>81</v>
      </c>
      <c r="D13" s="221">
        <f t="shared" si="4"/>
        <v>50</v>
      </c>
      <c r="E13" s="221"/>
      <c r="F13" s="222"/>
      <c r="G13" s="221">
        <v>18</v>
      </c>
      <c r="H13" s="222">
        <f t="shared" si="3"/>
        <v>36</v>
      </c>
      <c r="I13" s="221">
        <v>32</v>
      </c>
      <c r="J13" s="222">
        <f t="shared" si="5"/>
        <v>64</v>
      </c>
      <c r="K13" s="223">
        <f t="shared" si="6"/>
        <v>100</v>
      </c>
      <c r="M13" s="43"/>
    </row>
    <row r="14" spans="1:16" ht="15" customHeight="1" x14ac:dyDescent="0.25">
      <c r="A14" s="30">
        <v>6</v>
      </c>
      <c r="B14" s="224">
        <v>10120</v>
      </c>
      <c r="C14" s="20" t="s">
        <v>84</v>
      </c>
      <c r="D14" s="221">
        <f t="shared" si="4"/>
        <v>77</v>
      </c>
      <c r="E14" s="221"/>
      <c r="F14" s="222"/>
      <c r="G14" s="221">
        <v>40</v>
      </c>
      <c r="H14" s="222">
        <f t="shared" si="3"/>
        <v>51.948051948051948</v>
      </c>
      <c r="I14" s="221">
        <v>37</v>
      </c>
      <c r="J14" s="222">
        <f t="shared" si="5"/>
        <v>48.051948051948052</v>
      </c>
      <c r="K14" s="223">
        <f t="shared" si="6"/>
        <v>100</v>
      </c>
      <c r="M14" s="43"/>
    </row>
    <row r="15" spans="1:16" ht="15" customHeight="1" x14ac:dyDescent="0.25">
      <c r="A15" s="30">
        <v>7</v>
      </c>
      <c r="B15" s="224">
        <v>10190</v>
      </c>
      <c r="C15" s="20" t="s">
        <v>7</v>
      </c>
      <c r="D15" s="221">
        <f t="shared" si="4"/>
        <v>99</v>
      </c>
      <c r="E15" s="221">
        <v>1</v>
      </c>
      <c r="F15" s="222">
        <f t="shared" si="2"/>
        <v>1.0101010101010102</v>
      </c>
      <c r="G15" s="221">
        <v>58</v>
      </c>
      <c r="H15" s="222">
        <f t="shared" si="3"/>
        <v>58.585858585858588</v>
      </c>
      <c r="I15" s="221">
        <v>40</v>
      </c>
      <c r="J15" s="222">
        <f t="shared" si="5"/>
        <v>40.404040404040401</v>
      </c>
      <c r="K15" s="223">
        <f t="shared" si="6"/>
        <v>98.98989898989899</v>
      </c>
      <c r="M15" s="43"/>
    </row>
    <row r="16" spans="1:16" ht="15" customHeight="1" x14ac:dyDescent="0.25">
      <c r="A16" s="30">
        <v>8</v>
      </c>
      <c r="B16" s="224">
        <v>10320</v>
      </c>
      <c r="C16" s="20" t="s">
        <v>8</v>
      </c>
      <c r="D16" s="221">
        <f t="shared" si="4"/>
        <v>79</v>
      </c>
      <c r="E16" s="221">
        <v>10</v>
      </c>
      <c r="F16" s="222">
        <f t="shared" si="2"/>
        <v>12.658227848101266</v>
      </c>
      <c r="G16" s="221">
        <v>54</v>
      </c>
      <c r="H16" s="222">
        <f t="shared" si="3"/>
        <v>68.35443037974683</v>
      </c>
      <c r="I16" s="221">
        <v>15</v>
      </c>
      <c r="J16" s="222">
        <f t="shared" si="5"/>
        <v>18.9873417721519</v>
      </c>
      <c r="K16" s="223">
        <f t="shared" si="6"/>
        <v>87.341772151898738</v>
      </c>
      <c r="M16" s="43"/>
    </row>
    <row r="17" spans="1:13" ht="15" customHeight="1" thickBot="1" x14ac:dyDescent="0.3">
      <c r="A17" s="32">
        <v>9</v>
      </c>
      <c r="B17" s="225">
        <v>10860</v>
      </c>
      <c r="C17" s="37" t="s">
        <v>153</v>
      </c>
      <c r="D17" s="226">
        <f t="shared" si="4"/>
        <v>77</v>
      </c>
      <c r="E17" s="226">
        <v>1</v>
      </c>
      <c r="F17" s="227">
        <f t="shared" si="2"/>
        <v>1.2987012987012987</v>
      </c>
      <c r="G17" s="226">
        <v>45</v>
      </c>
      <c r="H17" s="227">
        <f t="shared" si="3"/>
        <v>58.441558441558442</v>
      </c>
      <c r="I17" s="226">
        <v>31</v>
      </c>
      <c r="J17" s="227">
        <f t="shared" si="5"/>
        <v>40.259740259740262</v>
      </c>
      <c r="K17" s="228">
        <f t="shared" si="6"/>
        <v>98.701298701298697</v>
      </c>
      <c r="M17" s="43"/>
    </row>
    <row r="18" spans="1:13" ht="15" customHeight="1" thickBot="1" x14ac:dyDescent="0.3">
      <c r="A18" s="220"/>
      <c r="B18" s="216"/>
      <c r="C18" s="216" t="s">
        <v>144</v>
      </c>
      <c r="D18" s="216">
        <f>SUM(D19:D31)</f>
        <v>1133</v>
      </c>
      <c r="E18" s="216">
        <f>SUM(E19:E31)</f>
        <v>34</v>
      </c>
      <c r="F18" s="218">
        <f t="shared" ref="F18:F31" si="7">E18*100/D18</f>
        <v>3.0008826125330978</v>
      </c>
      <c r="G18" s="216">
        <f>SUM(G19:G31)</f>
        <v>735</v>
      </c>
      <c r="H18" s="218">
        <f>G18*100/D18</f>
        <v>64.872021182700792</v>
      </c>
      <c r="I18" s="216">
        <f>SUM(I19:I31)</f>
        <v>364</v>
      </c>
      <c r="J18" s="218">
        <f t="shared" ref="J18:J82" si="8">I18*100/D18</f>
        <v>32.127096204766104</v>
      </c>
      <c r="K18" s="219">
        <f>AVERAGE(K19:K31)</f>
        <v>96.505673028288058</v>
      </c>
      <c r="L18" s="57"/>
      <c r="M18" s="43"/>
    </row>
    <row r="19" spans="1:13" ht="15" customHeight="1" x14ac:dyDescent="0.25">
      <c r="A19" s="30">
        <v>1</v>
      </c>
      <c r="B19" s="229">
        <v>20040</v>
      </c>
      <c r="C19" s="22" t="s">
        <v>9</v>
      </c>
      <c r="D19" s="230">
        <f t="shared" ref="D19:D31" si="9">E19+G19+I19</f>
        <v>89</v>
      </c>
      <c r="E19" s="230"/>
      <c r="F19" s="231"/>
      <c r="G19" s="230">
        <v>53</v>
      </c>
      <c r="H19" s="231">
        <f t="shared" ref="H19:H31" si="10">G19*100/D19</f>
        <v>59.550561797752806</v>
      </c>
      <c r="I19" s="230">
        <v>36</v>
      </c>
      <c r="J19" s="231">
        <f t="shared" si="8"/>
        <v>40.449438202247194</v>
      </c>
      <c r="K19" s="232">
        <f t="shared" ref="K19:K31" si="11">H19+J19</f>
        <v>100</v>
      </c>
      <c r="M19" s="43"/>
    </row>
    <row r="20" spans="1:13" ht="15" customHeight="1" x14ac:dyDescent="0.25">
      <c r="A20" s="30">
        <v>2</v>
      </c>
      <c r="B20" s="224">
        <v>20061</v>
      </c>
      <c r="C20" s="20" t="s">
        <v>10</v>
      </c>
      <c r="D20" s="221">
        <f t="shared" si="9"/>
        <v>50</v>
      </c>
      <c r="E20" s="221">
        <v>3</v>
      </c>
      <c r="F20" s="222">
        <f t="shared" si="7"/>
        <v>6</v>
      </c>
      <c r="G20" s="221">
        <v>35</v>
      </c>
      <c r="H20" s="222">
        <f t="shared" si="10"/>
        <v>70</v>
      </c>
      <c r="I20" s="221">
        <v>12</v>
      </c>
      <c r="J20" s="222">
        <f t="shared" si="8"/>
        <v>24</v>
      </c>
      <c r="K20" s="223">
        <f t="shared" si="11"/>
        <v>94</v>
      </c>
      <c r="M20" s="43"/>
    </row>
    <row r="21" spans="1:13" ht="15" customHeight="1" x14ac:dyDescent="0.25">
      <c r="A21" s="30">
        <v>3</v>
      </c>
      <c r="B21" s="224">
        <v>21020</v>
      </c>
      <c r="C21" s="20" t="s">
        <v>18</v>
      </c>
      <c r="D21" s="221">
        <f t="shared" si="9"/>
        <v>102</v>
      </c>
      <c r="E21" s="221">
        <v>1</v>
      </c>
      <c r="F21" s="222">
        <f t="shared" si="7"/>
        <v>0.98039215686274506</v>
      </c>
      <c r="G21" s="221">
        <v>50</v>
      </c>
      <c r="H21" s="222">
        <f t="shared" si="10"/>
        <v>49.019607843137258</v>
      </c>
      <c r="I21" s="221">
        <v>51</v>
      </c>
      <c r="J21" s="222">
        <f t="shared" si="8"/>
        <v>50</v>
      </c>
      <c r="K21" s="223">
        <f t="shared" si="11"/>
        <v>99.019607843137265</v>
      </c>
      <c r="M21" s="43"/>
    </row>
    <row r="22" spans="1:13" ht="15" customHeight="1" x14ac:dyDescent="0.25">
      <c r="A22" s="30">
        <v>4</v>
      </c>
      <c r="B22" s="224">
        <v>20060</v>
      </c>
      <c r="C22" s="20" t="s">
        <v>115</v>
      </c>
      <c r="D22" s="221">
        <f t="shared" si="9"/>
        <v>150</v>
      </c>
      <c r="E22" s="221">
        <v>1</v>
      </c>
      <c r="F22" s="222">
        <f t="shared" si="7"/>
        <v>0.66666666666666663</v>
      </c>
      <c r="G22" s="221">
        <v>86</v>
      </c>
      <c r="H22" s="222">
        <f t="shared" si="10"/>
        <v>57.333333333333336</v>
      </c>
      <c r="I22" s="221">
        <v>63</v>
      </c>
      <c r="J22" s="222">
        <f t="shared" si="8"/>
        <v>42</v>
      </c>
      <c r="K22" s="223">
        <f t="shared" si="11"/>
        <v>99.333333333333343</v>
      </c>
      <c r="M22" s="43"/>
    </row>
    <row r="23" spans="1:13" ht="15" customHeight="1" x14ac:dyDescent="0.25">
      <c r="A23" s="30">
        <v>5</v>
      </c>
      <c r="B23" s="224">
        <v>20400</v>
      </c>
      <c r="C23" s="20" t="s">
        <v>113</v>
      </c>
      <c r="D23" s="221">
        <f t="shared" si="9"/>
        <v>132</v>
      </c>
      <c r="E23" s="221">
        <v>6</v>
      </c>
      <c r="F23" s="222">
        <f t="shared" si="7"/>
        <v>4.5454545454545459</v>
      </c>
      <c r="G23" s="221">
        <v>73</v>
      </c>
      <c r="H23" s="222">
        <f t="shared" si="10"/>
        <v>55.303030303030305</v>
      </c>
      <c r="I23" s="221">
        <v>53</v>
      </c>
      <c r="J23" s="222">
        <f t="shared" si="8"/>
        <v>40.151515151515149</v>
      </c>
      <c r="K23" s="223">
        <f t="shared" si="11"/>
        <v>95.454545454545453</v>
      </c>
      <c r="M23" s="43"/>
    </row>
    <row r="24" spans="1:13" ht="15" customHeight="1" x14ac:dyDescent="0.25">
      <c r="A24" s="30">
        <v>6</v>
      </c>
      <c r="B24" s="224">
        <v>20080</v>
      </c>
      <c r="C24" s="20" t="s">
        <v>114</v>
      </c>
      <c r="D24" s="221">
        <f t="shared" si="9"/>
        <v>100</v>
      </c>
      <c r="E24" s="221">
        <v>5</v>
      </c>
      <c r="F24" s="222">
        <f t="shared" si="7"/>
        <v>5</v>
      </c>
      <c r="G24" s="221">
        <v>78</v>
      </c>
      <c r="H24" s="222">
        <f t="shared" si="10"/>
        <v>78</v>
      </c>
      <c r="I24" s="221">
        <v>17</v>
      </c>
      <c r="J24" s="222">
        <f t="shared" si="8"/>
        <v>17</v>
      </c>
      <c r="K24" s="223">
        <f t="shared" si="11"/>
        <v>95</v>
      </c>
      <c r="M24" s="43"/>
    </row>
    <row r="25" spans="1:13" ht="15" customHeight="1" x14ac:dyDescent="0.25">
      <c r="A25" s="30">
        <v>7</v>
      </c>
      <c r="B25" s="224">
        <v>20460</v>
      </c>
      <c r="C25" s="20" t="s">
        <v>11</v>
      </c>
      <c r="D25" s="221">
        <f t="shared" si="9"/>
        <v>83</v>
      </c>
      <c r="E25" s="221">
        <v>1</v>
      </c>
      <c r="F25" s="222">
        <f t="shared" si="7"/>
        <v>1.2048192771084338</v>
      </c>
      <c r="G25" s="221">
        <v>59</v>
      </c>
      <c r="H25" s="222">
        <f t="shared" si="10"/>
        <v>71.084337349397586</v>
      </c>
      <c r="I25" s="221">
        <v>23</v>
      </c>
      <c r="J25" s="222">
        <f t="shared" si="8"/>
        <v>27.710843373493976</v>
      </c>
      <c r="K25" s="223">
        <f t="shared" si="11"/>
        <v>98.795180722891558</v>
      </c>
      <c r="M25" s="43"/>
    </row>
    <row r="26" spans="1:13" ht="15" customHeight="1" x14ac:dyDescent="0.25">
      <c r="A26" s="30">
        <v>8</v>
      </c>
      <c r="B26" s="224">
        <v>20490</v>
      </c>
      <c r="C26" s="20" t="s">
        <v>12</v>
      </c>
      <c r="D26" s="221">
        <f t="shared" si="9"/>
        <v>43</v>
      </c>
      <c r="E26" s="221">
        <v>1</v>
      </c>
      <c r="F26" s="222">
        <f t="shared" si="7"/>
        <v>2.3255813953488373</v>
      </c>
      <c r="G26" s="221">
        <v>35</v>
      </c>
      <c r="H26" s="222">
        <f t="shared" si="10"/>
        <v>81.395348837209298</v>
      </c>
      <c r="I26" s="221">
        <v>7</v>
      </c>
      <c r="J26" s="222">
        <f t="shared" si="8"/>
        <v>16.279069767441861</v>
      </c>
      <c r="K26" s="223">
        <f t="shared" si="11"/>
        <v>97.674418604651152</v>
      </c>
      <c r="M26" s="43"/>
    </row>
    <row r="27" spans="1:13" ht="15" customHeight="1" x14ac:dyDescent="0.25">
      <c r="A27" s="30">
        <v>9</v>
      </c>
      <c r="B27" s="224">
        <v>20550</v>
      </c>
      <c r="C27" s="20" t="s">
        <v>13</v>
      </c>
      <c r="D27" s="221">
        <f t="shared" si="9"/>
        <v>52</v>
      </c>
      <c r="E27" s="221">
        <v>7</v>
      </c>
      <c r="F27" s="222">
        <f t="shared" si="7"/>
        <v>13.461538461538462</v>
      </c>
      <c r="G27" s="221">
        <v>32</v>
      </c>
      <c r="H27" s="222">
        <f t="shared" si="10"/>
        <v>61.53846153846154</v>
      </c>
      <c r="I27" s="221">
        <v>13</v>
      </c>
      <c r="J27" s="222">
        <f t="shared" si="8"/>
        <v>25</v>
      </c>
      <c r="K27" s="223">
        <f t="shared" si="11"/>
        <v>86.538461538461547</v>
      </c>
      <c r="M27" s="43"/>
    </row>
    <row r="28" spans="1:13" ht="15" customHeight="1" x14ac:dyDescent="0.25">
      <c r="A28" s="30">
        <v>10</v>
      </c>
      <c r="B28" s="224">
        <v>20630</v>
      </c>
      <c r="C28" s="20" t="s">
        <v>14</v>
      </c>
      <c r="D28" s="221">
        <f t="shared" si="9"/>
        <v>87</v>
      </c>
      <c r="E28" s="221">
        <v>3</v>
      </c>
      <c r="F28" s="222">
        <f t="shared" si="7"/>
        <v>3.4482758620689653</v>
      </c>
      <c r="G28" s="221">
        <v>56</v>
      </c>
      <c r="H28" s="222">
        <f t="shared" si="10"/>
        <v>64.367816091954026</v>
      </c>
      <c r="I28" s="221">
        <v>28</v>
      </c>
      <c r="J28" s="222">
        <f t="shared" si="8"/>
        <v>32.183908045977013</v>
      </c>
      <c r="K28" s="223">
        <f t="shared" si="11"/>
        <v>96.551724137931046</v>
      </c>
      <c r="M28" s="43"/>
    </row>
    <row r="29" spans="1:13" ht="15" customHeight="1" x14ac:dyDescent="0.25">
      <c r="A29" s="30">
        <v>11</v>
      </c>
      <c r="B29" s="224">
        <v>20810</v>
      </c>
      <c r="C29" s="20" t="s">
        <v>16</v>
      </c>
      <c r="D29" s="221">
        <f t="shared" si="9"/>
        <v>91</v>
      </c>
      <c r="E29" s="221"/>
      <c r="F29" s="222"/>
      <c r="G29" s="221">
        <v>67</v>
      </c>
      <c r="H29" s="222">
        <f t="shared" si="10"/>
        <v>73.626373626373621</v>
      </c>
      <c r="I29" s="221">
        <v>24</v>
      </c>
      <c r="J29" s="222">
        <f t="shared" si="8"/>
        <v>26.373626373626372</v>
      </c>
      <c r="K29" s="223">
        <f t="shared" si="11"/>
        <v>100</v>
      </c>
      <c r="M29" s="43"/>
    </row>
    <row r="30" spans="1:13" ht="15" customHeight="1" x14ac:dyDescent="0.25">
      <c r="A30" s="30">
        <v>12</v>
      </c>
      <c r="B30" s="224">
        <v>20900</v>
      </c>
      <c r="C30" s="20" t="s">
        <v>17</v>
      </c>
      <c r="D30" s="221">
        <f t="shared" si="9"/>
        <v>78</v>
      </c>
      <c r="E30" s="221">
        <v>3</v>
      </c>
      <c r="F30" s="222">
        <f t="shared" si="7"/>
        <v>3.8461538461538463</v>
      </c>
      <c r="G30" s="221">
        <v>56</v>
      </c>
      <c r="H30" s="222">
        <f t="shared" si="10"/>
        <v>71.794871794871796</v>
      </c>
      <c r="I30" s="221">
        <v>19</v>
      </c>
      <c r="J30" s="222">
        <f t="shared" si="8"/>
        <v>24.358974358974358</v>
      </c>
      <c r="K30" s="223">
        <f t="shared" si="11"/>
        <v>96.15384615384616</v>
      </c>
      <c r="M30" s="43"/>
    </row>
    <row r="31" spans="1:13" ht="15" customHeight="1" thickBot="1" x14ac:dyDescent="0.3">
      <c r="A31" s="31">
        <v>13</v>
      </c>
      <c r="B31" s="233">
        <v>21350</v>
      </c>
      <c r="C31" s="23" t="s">
        <v>19</v>
      </c>
      <c r="D31" s="234">
        <f t="shared" si="9"/>
        <v>76</v>
      </c>
      <c r="E31" s="234">
        <v>3</v>
      </c>
      <c r="F31" s="235">
        <f t="shared" si="7"/>
        <v>3.9473684210526314</v>
      </c>
      <c r="G31" s="234">
        <v>55</v>
      </c>
      <c r="H31" s="235">
        <f t="shared" si="10"/>
        <v>72.368421052631575</v>
      </c>
      <c r="I31" s="234">
        <v>18</v>
      </c>
      <c r="J31" s="235">
        <f t="shared" si="8"/>
        <v>23.684210526315791</v>
      </c>
      <c r="K31" s="236">
        <f t="shared" si="11"/>
        <v>96.05263157894737</v>
      </c>
      <c r="M31" s="43"/>
    </row>
    <row r="32" spans="1:13" ht="15" customHeight="1" thickBot="1" x14ac:dyDescent="0.3">
      <c r="A32" s="215"/>
      <c r="B32" s="216"/>
      <c r="C32" s="186" t="s">
        <v>145</v>
      </c>
      <c r="D32" s="217">
        <f>SUM(D33:D51)</f>
        <v>1654</v>
      </c>
      <c r="E32" s="217">
        <f>SUM(E33:E51)</f>
        <v>91</v>
      </c>
      <c r="F32" s="218">
        <f t="shared" ref="F32:F49" si="12">E32*100/D32</f>
        <v>5.5018137847642077</v>
      </c>
      <c r="G32" s="217">
        <f>SUM(G33:G51)</f>
        <v>1004</v>
      </c>
      <c r="H32" s="218">
        <f>G32*100/D32</f>
        <v>60.701330108827086</v>
      </c>
      <c r="I32" s="217">
        <f>SUM(I33:I51)</f>
        <v>559</v>
      </c>
      <c r="J32" s="218">
        <f t="shared" si="8"/>
        <v>33.796856106408704</v>
      </c>
      <c r="K32" s="219">
        <f>AVERAGE(K33:K51)</f>
        <v>92.815674759826237</v>
      </c>
      <c r="M32" s="43"/>
    </row>
    <row r="33" spans="1:13" ht="15" customHeight="1" x14ac:dyDescent="0.25">
      <c r="A33" s="30">
        <v>1</v>
      </c>
      <c r="B33" s="224">
        <v>30070</v>
      </c>
      <c r="C33" s="20" t="s">
        <v>111</v>
      </c>
      <c r="D33" s="238">
        <f t="shared" ref="D33:D51" si="13">E33+G33+I33</f>
        <v>90</v>
      </c>
      <c r="E33" s="250"/>
      <c r="F33" s="222"/>
      <c r="G33" s="221">
        <v>74</v>
      </c>
      <c r="H33" s="222">
        <f t="shared" ref="H33:H51" si="14">G33*100/D33</f>
        <v>82.222222222222229</v>
      </c>
      <c r="I33" s="221">
        <v>16</v>
      </c>
      <c r="J33" s="222">
        <f t="shared" si="8"/>
        <v>17.777777777777779</v>
      </c>
      <c r="K33" s="223">
        <f t="shared" ref="K33:K51" si="15">H33+J33</f>
        <v>100</v>
      </c>
      <c r="M33" s="43"/>
    </row>
    <row r="34" spans="1:13" ht="15" customHeight="1" x14ac:dyDescent="0.25">
      <c r="A34" s="30">
        <v>2</v>
      </c>
      <c r="B34" s="224">
        <v>30480</v>
      </c>
      <c r="C34" s="20" t="s">
        <v>156</v>
      </c>
      <c r="D34" s="251">
        <f t="shared" si="13"/>
        <v>135</v>
      </c>
      <c r="E34" s="251"/>
      <c r="F34" s="222"/>
      <c r="G34" s="221">
        <v>86</v>
      </c>
      <c r="H34" s="222">
        <f t="shared" si="14"/>
        <v>63.703703703703702</v>
      </c>
      <c r="I34" s="221">
        <v>49</v>
      </c>
      <c r="J34" s="222">
        <f t="shared" si="8"/>
        <v>36.296296296296298</v>
      </c>
      <c r="K34" s="223">
        <f t="shared" si="15"/>
        <v>100</v>
      </c>
      <c r="M34" s="43"/>
    </row>
    <row r="35" spans="1:13" ht="15" customHeight="1" x14ac:dyDescent="0.25">
      <c r="A35" s="30">
        <v>3</v>
      </c>
      <c r="B35" s="224">
        <v>30460</v>
      </c>
      <c r="C35" s="20" t="s">
        <v>110</v>
      </c>
      <c r="D35" s="251">
        <f t="shared" si="13"/>
        <v>112</v>
      </c>
      <c r="E35" s="251">
        <v>7</v>
      </c>
      <c r="F35" s="222">
        <f t="shared" si="12"/>
        <v>6.25</v>
      </c>
      <c r="G35" s="221">
        <v>73</v>
      </c>
      <c r="H35" s="222">
        <f t="shared" si="14"/>
        <v>65.178571428571431</v>
      </c>
      <c r="I35" s="221">
        <v>32</v>
      </c>
      <c r="J35" s="222">
        <f t="shared" si="8"/>
        <v>28.571428571428573</v>
      </c>
      <c r="K35" s="223">
        <f t="shared" si="15"/>
        <v>93.75</v>
      </c>
      <c r="M35" s="43"/>
    </row>
    <row r="36" spans="1:13" ht="15" customHeight="1" x14ac:dyDescent="0.25">
      <c r="A36" s="30">
        <v>4</v>
      </c>
      <c r="B36" s="229">
        <v>30030</v>
      </c>
      <c r="C36" s="22" t="s">
        <v>112</v>
      </c>
      <c r="D36" s="221">
        <f t="shared" si="13"/>
        <v>111</v>
      </c>
      <c r="E36" s="221"/>
      <c r="F36" s="231"/>
      <c r="G36" s="230">
        <v>75</v>
      </c>
      <c r="H36" s="231">
        <f t="shared" si="14"/>
        <v>67.567567567567565</v>
      </c>
      <c r="I36" s="230">
        <v>36</v>
      </c>
      <c r="J36" s="231">
        <f t="shared" si="8"/>
        <v>32.432432432432435</v>
      </c>
      <c r="K36" s="232">
        <f t="shared" si="15"/>
        <v>100</v>
      </c>
      <c r="M36" s="43"/>
    </row>
    <row r="37" spans="1:13" ht="15" customHeight="1" x14ac:dyDescent="0.25">
      <c r="A37" s="30">
        <v>5</v>
      </c>
      <c r="B37" s="224">
        <v>31000</v>
      </c>
      <c r="C37" s="20" t="s">
        <v>109</v>
      </c>
      <c r="D37" s="221">
        <f t="shared" si="13"/>
        <v>100</v>
      </c>
      <c r="E37" s="250">
        <v>4</v>
      </c>
      <c r="F37" s="222">
        <f t="shared" si="12"/>
        <v>4</v>
      </c>
      <c r="G37" s="221">
        <v>64</v>
      </c>
      <c r="H37" s="222">
        <f t="shared" si="14"/>
        <v>64</v>
      </c>
      <c r="I37" s="221">
        <v>32</v>
      </c>
      <c r="J37" s="222">
        <f t="shared" si="8"/>
        <v>32</v>
      </c>
      <c r="K37" s="223">
        <f t="shared" si="15"/>
        <v>96</v>
      </c>
      <c r="M37" s="43"/>
    </row>
    <row r="38" spans="1:13" ht="15" customHeight="1" x14ac:dyDescent="0.25">
      <c r="A38" s="30">
        <v>6</v>
      </c>
      <c r="B38" s="224">
        <v>30130</v>
      </c>
      <c r="C38" s="20" t="s">
        <v>20</v>
      </c>
      <c r="D38" s="221">
        <f t="shared" si="13"/>
        <v>52</v>
      </c>
      <c r="E38" s="250">
        <v>25</v>
      </c>
      <c r="F38" s="222">
        <f t="shared" si="12"/>
        <v>48.07692307692308</v>
      </c>
      <c r="G38" s="221">
        <v>27</v>
      </c>
      <c r="H38" s="222">
        <f t="shared" si="14"/>
        <v>51.92307692307692</v>
      </c>
      <c r="I38" s="221"/>
      <c r="J38" s="222"/>
      <c r="K38" s="223">
        <f t="shared" si="15"/>
        <v>51.92307692307692</v>
      </c>
      <c r="M38" s="43"/>
    </row>
    <row r="39" spans="1:13" ht="15" customHeight="1" x14ac:dyDescent="0.25">
      <c r="A39" s="30">
        <v>7</v>
      </c>
      <c r="B39" s="224">
        <v>30160</v>
      </c>
      <c r="C39" s="20" t="s">
        <v>21</v>
      </c>
      <c r="D39" s="221">
        <f t="shared" si="13"/>
        <v>84</v>
      </c>
      <c r="E39" s="221">
        <v>9</v>
      </c>
      <c r="F39" s="222">
        <f t="shared" si="12"/>
        <v>10.714285714285714</v>
      </c>
      <c r="G39" s="221">
        <v>67</v>
      </c>
      <c r="H39" s="222">
        <f t="shared" si="14"/>
        <v>79.761904761904759</v>
      </c>
      <c r="I39" s="221">
        <v>8</v>
      </c>
      <c r="J39" s="222">
        <f t="shared" si="8"/>
        <v>9.5238095238095237</v>
      </c>
      <c r="K39" s="223">
        <f t="shared" si="15"/>
        <v>89.285714285714278</v>
      </c>
      <c r="M39" s="43"/>
    </row>
    <row r="40" spans="1:13" ht="15" customHeight="1" x14ac:dyDescent="0.25">
      <c r="A40" s="30">
        <v>8</v>
      </c>
      <c r="B40" s="224">
        <v>30310</v>
      </c>
      <c r="C40" s="20" t="s">
        <v>22</v>
      </c>
      <c r="D40" s="221">
        <f t="shared" si="13"/>
        <v>74</v>
      </c>
      <c r="E40" s="221"/>
      <c r="F40" s="222"/>
      <c r="G40" s="221">
        <v>53</v>
      </c>
      <c r="H40" s="222">
        <f t="shared" ref="H40" si="16">G40*100/D40</f>
        <v>71.621621621621628</v>
      </c>
      <c r="I40" s="221">
        <v>21</v>
      </c>
      <c r="J40" s="222">
        <f t="shared" ref="J40" si="17">I40*100/D40</f>
        <v>28.378378378378379</v>
      </c>
      <c r="K40" s="223">
        <f t="shared" ref="K40" si="18">H40+J40</f>
        <v>100</v>
      </c>
      <c r="M40" s="43"/>
    </row>
    <row r="41" spans="1:13" ht="15" customHeight="1" x14ac:dyDescent="0.25">
      <c r="A41" s="30">
        <v>9</v>
      </c>
      <c r="B41" s="224">
        <v>30440</v>
      </c>
      <c r="C41" s="20" t="s">
        <v>23</v>
      </c>
      <c r="D41" s="221">
        <f t="shared" si="13"/>
        <v>85</v>
      </c>
      <c r="E41" s="221">
        <v>8</v>
      </c>
      <c r="F41" s="222">
        <f t="shared" si="12"/>
        <v>9.4117647058823533</v>
      </c>
      <c r="G41" s="221">
        <v>56</v>
      </c>
      <c r="H41" s="222">
        <f t="shared" si="14"/>
        <v>65.882352941176464</v>
      </c>
      <c r="I41" s="221">
        <v>21</v>
      </c>
      <c r="J41" s="222">
        <f t="shared" si="8"/>
        <v>24.705882352941178</v>
      </c>
      <c r="K41" s="223">
        <f t="shared" si="15"/>
        <v>90.588235294117638</v>
      </c>
      <c r="M41" s="43"/>
    </row>
    <row r="42" spans="1:13" ht="15" customHeight="1" x14ac:dyDescent="0.25">
      <c r="A42" s="34">
        <v>10</v>
      </c>
      <c r="B42" s="224">
        <v>30470</v>
      </c>
      <c r="C42" s="20" t="s">
        <v>24</v>
      </c>
      <c r="D42" s="221">
        <f t="shared" si="13"/>
        <v>65</v>
      </c>
      <c r="E42" s="221">
        <v>1</v>
      </c>
      <c r="F42" s="222">
        <f t="shared" si="12"/>
        <v>1.5384615384615385</v>
      </c>
      <c r="G42" s="221">
        <v>25</v>
      </c>
      <c r="H42" s="222">
        <f t="shared" si="14"/>
        <v>38.46153846153846</v>
      </c>
      <c r="I42" s="221">
        <v>39</v>
      </c>
      <c r="J42" s="222">
        <f t="shared" si="8"/>
        <v>60</v>
      </c>
      <c r="K42" s="223">
        <f t="shared" si="15"/>
        <v>98.461538461538453</v>
      </c>
      <c r="M42" s="43"/>
    </row>
    <row r="43" spans="1:13" ht="15" customHeight="1" x14ac:dyDescent="0.25">
      <c r="A43" s="30">
        <v>11</v>
      </c>
      <c r="B43" s="224">
        <v>30500</v>
      </c>
      <c r="C43" s="20" t="s">
        <v>25</v>
      </c>
      <c r="D43" s="221">
        <f t="shared" si="13"/>
        <v>38</v>
      </c>
      <c r="E43" s="221"/>
      <c r="F43" s="222"/>
      <c r="G43" s="221">
        <v>23</v>
      </c>
      <c r="H43" s="222">
        <f t="shared" si="14"/>
        <v>60.526315789473685</v>
      </c>
      <c r="I43" s="221">
        <v>15</v>
      </c>
      <c r="J43" s="222">
        <f t="shared" si="8"/>
        <v>39.473684210526315</v>
      </c>
      <c r="K43" s="223">
        <f t="shared" si="15"/>
        <v>100</v>
      </c>
      <c r="M43" s="43"/>
    </row>
    <row r="44" spans="1:13" ht="15" customHeight="1" x14ac:dyDescent="0.25">
      <c r="A44" s="30">
        <v>12</v>
      </c>
      <c r="B44" s="224">
        <v>30530</v>
      </c>
      <c r="C44" s="20" t="s">
        <v>26</v>
      </c>
      <c r="D44" s="221">
        <f t="shared" si="13"/>
        <v>85</v>
      </c>
      <c r="E44" s="221">
        <v>13</v>
      </c>
      <c r="F44" s="222">
        <f t="shared" si="12"/>
        <v>15.294117647058824</v>
      </c>
      <c r="G44" s="221">
        <v>61</v>
      </c>
      <c r="H44" s="222">
        <f t="shared" si="14"/>
        <v>71.764705882352942</v>
      </c>
      <c r="I44" s="221">
        <v>11</v>
      </c>
      <c r="J44" s="222">
        <f t="shared" si="8"/>
        <v>12.941176470588236</v>
      </c>
      <c r="K44" s="223">
        <f t="shared" si="15"/>
        <v>84.705882352941174</v>
      </c>
      <c r="M44" s="43"/>
    </row>
    <row r="45" spans="1:13" ht="15" customHeight="1" x14ac:dyDescent="0.25">
      <c r="A45" s="30">
        <v>13</v>
      </c>
      <c r="B45" s="224">
        <v>30640</v>
      </c>
      <c r="C45" s="20" t="s">
        <v>27</v>
      </c>
      <c r="D45" s="221">
        <f t="shared" si="13"/>
        <v>98</v>
      </c>
      <c r="E45" s="221">
        <v>2</v>
      </c>
      <c r="F45" s="222">
        <f t="shared" si="12"/>
        <v>2.0408163265306123</v>
      </c>
      <c r="G45" s="221">
        <v>51</v>
      </c>
      <c r="H45" s="222">
        <f t="shared" si="14"/>
        <v>52.04081632653061</v>
      </c>
      <c r="I45" s="221">
        <v>45</v>
      </c>
      <c r="J45" s="222">
        <f t="shared" si="8"/>
        <v>45.918367346938773</v>
      </c>
      <c r="K45" s="223">
        <f t="shared" si="15"/>
        <v>97.959183673469383</v>
      </c>
      <c r="M45" s="43"/>
    </row>
    <row r="46" spans="1:13" ht="15" customHeight="1" x14ac:dyDescent="0.25">
      <c r="A46" s="30">
        <v>14</v>
      </c>
      <c r="B46" s="224">
        <v>30650</v>
      </c>
      <c r="C46" s="20" t="s">
        <v>28</v>
      </c>
      <c r="D46" s="221">
        <f t="shared" si="13"/>
        <v>113</v>
      </c>
      <c r="E46" s="221">
        <v>2</v>
      </c>
      <c r="F46" s="222">
        <f t="shared" si="12"/>
        <v>1.7699115044247788</v>
      </c>
      <c r="G46" s="221">
        <v>49</v>
      </c>
      <c r="H46" s="222">
        <f t="shared" si="14"/>
        <v>43.362831858407077</v>
      </c>
      <c r="I46" s="221">
        <v>62</v>
      </c>
      <c r="J46" s="222">
        <f t="shared" si="8"/>
        <v>54.86725663716814</v>
      </c>
      <c r="K46" s="223">
        <f t="shared" si="15"/>
        <v>98.230088495575217</v>
      </c>
      <c r="M46" s="43"/>
    </row>
    <row r="47" spans="1:13" ht="15" customHeight="1" x14ac:dyDescent="0.25">
      <c r="A47" s="30">
        <v>15</v>
      </c>
      <c r="B47" s="224">
        <v>30790</v>
      </c>
      <c r="C47" s="20" t="s">
        <v>29</v>
      </c>
      <c r="D47" s="221">
        <f t="shared" si="13"/>
        <v>51</v>
      </c>
      <c r="E47" s="221">
        <v>17</v>
      </c>
      <c r="F47" s="222">
        <f t="shared" si="12"/>
        <v>33.333333333333336</v>
      </c>
      <c r="G47" s="221">
        <v>30</v>
      </c>
      <c r="H47" s="222">
        <f t="shared" si="14"/>
        <v>58.823529411764703</v>
      </c>
      <c r="I47" s="221">
        <v>4</v>
      </c>
      <c r="J47" s="222">
        <f t="shared" si="8"/>
        <v>7.8431372549019605</v>
      </c>
      <c r="K47" s="223">
        <f t="shared" si="15"/>
        <v>66.666666666666657</v>
      </c>
      <c r="M47" s="43"/>
    </row>
    <row r="48" spans="1:13" ht="15" customHeight="1" x14ac:dyDescent="0.25">
      <c r="A48" s="30">
        <v>16</v>
      </c>
      <c r="B48" s="224">
        <v>30880</v>
      </c>
      <c r="C48" s="20" t="s">
        <v>30</v>
      </c>
      <c r="D48" s="221">
        <f t="shared" si="13"/>
        <v>73</v>
      </c>
      <c r="E48" s="221">
        <v>1</v>
      </c>
      <c r="F48" s="222">
        <f t="shared" si="12"/>
        <v>1.3698630136986301</v>
      </c>
      <c r="G48" s="221">
        <v>52</v>
      </c>
      <c r="H48" s="222">
        <f t="shared" si="14"/>
        <v>71.232876712328761</v>
      </c>
      <c r="I48" s="221">
        <v>20</v>
      </c>
      <c r="J48" s="222">
        <f t="shared" si="8"/>
        <v>27.397260273972602</v>
      </c>
      <c r="K48" s="223">
        <f t="shared" si="15"/>
        <v>98.630136986301366</v>
      </c>
      <c r="M48" s="43"/>
    </row>
    <row r="49" spans="1:13" ht="15" customHeight="1" x14ac:dyDescent="0.25">
      <c r="A49" s="30">
        <v>17</v>
      </c>
      <c r="B49" s="224">
        <v>30890</v>
      </c>
      <c r="C49" s="20" t="s">
        <v>31</v>
      </c>
      <c r="D49" s="221">
        <f t="shared" si="13"/>
        <v>74</v>
      </c>
      <c r="E49" s="221">
        <v>2</v>
      </c>
      <c r="F49" s="222">
        <f t="shared" si="12"/>
        <v>2.7027027027027026</v>
      </c>
      <c r="G49" s="221">
        <v>49</v>
      </c>
      <c r="H49" s="222">
        <f t="shared" si="14"/>
        <v>66.21621621621621</v>
      </c>
      <c r="I49" s="221">
        <v>23</v>
      </c>
      <c r="J49" s="222">
        <f t="shared" si="8"/>
        <v>31.081081081081081</v>
      </c>
      <c r="K49" s="223">
        <f t="shared" si="15"/>
        <v>97.297297297297291</v>
      </c>
      <c r="M49" s="43"/>
    </row>
    <row r="50" spans="1:13" ht="15" customHeight="1" x14ac:dyDescent="0.25">
      <c r="A50" s="34">
        <v>18</v>
      </c>
      <c r="B50" s="224">
        <v>30940</v>
      </c>
      <c r="C50" s="20" t="s">
        <v>32</v>
      </c>
      <c r="D50" s="221">
        <f t="shared" si="13"/>
        <v>104</v>
      </c>
      <c r="E50" s="221"/>
      <c r="F50" s="222"/>
      <c r="G50" s="221">
        <v>27</v>
      </c>
      <c r="H50" s="222">
        <f t="shared" si="14"/>
        <v>25.96153846153846</v>
      </c>
      <c r="I50" s="221">
        <v>77</v>
      </c>
      <c r="J50" s="222">
        <f t="shared" si="8"/>
        <v>74.038461538461533</v>
      </c>
      <c r="K50" s="223">
        <f t="shared" si="15"/>
        <v>100</v>
      </c>
      <c r="M50" s="43"/>
    </row>
    <row r="51" spans="1:13" ht="15" customHeight="1" thickBot="1" x14ac:dyDescent="0.3">
      <c r="A51" s="30">
        <v>19</v>
      </c>
      <c r="B51" s="225">
        <v>31480</v>
      </c>
      <c r="C51" s="37" t="s">
        <v>33</v>
      </c>
      <c r="D51" s="226">
        <f t="shared" si="13"/>
        <v>110</v>
      </c>
      <c r="E51" s="226"/>
      <c r="F51" s="227"/>
      <c r="G51" s="226">
        <v>62</v>
      </c>
      <c r="H51" s="227">
        <f t="shared" si="14"/>
        <v>56.363636363636367</v>
      </c>
      <c r="I51" s="226">
        <v>48</v>
      </c>
      <c r="J51" s="227">
        <f t="shared" si="8"/>
        <v>43.636363636363633</v>
      </c>
      <c r="K51" s="228">
        <f t="shared" si="15"/>
        <v>100</v>
      </c>
      <c r="M51" s="43"/>
    </row>
    <row r="52" spans="1:13" ht="15" customHeight="1" thickBot="1" x14ac:dyDescent="0.3">
      <c r="A52" s="215"/>
      <c r="B52" s="216"/>
      <c r="C52" s="186" t="s">
        <v>146</v>
      </c>
      <c r="D52" s="217">
        <f>SUM(D53:D71)</f>
        <v>1694</v>
      </c>
      <c r="E52" s="217">
        <f>SUM(E53:E71)</f>
        <v>44</v>
      </c>
      <c r="F52" s="218">
        <f t="shared" ref="F52:F115" si="19">E52*100/D52</f>
        <v>2.5974025974025974</v>
      </c>
      <c r="G52" s="217">
        <f>SUM(G53:G71)</f>
        <v>1021</v>
      </c>
      <c r="H52" s="218">
        <f t="shared" ref="H52:H71" si="20">G52*100/D52</f>
        <v>60.271546635183</v>
      </c>
      <c r="I52" s="217">
        <f>SUM(I53:I71)</f>
        <v>629</v>
      </c>
      <c r="J52" s="218">
        <f t="shared" si="8"/>
        <v>37.131050767414401</v>
      </c>
      <c r="K52" s="219">
        <f>AVERAGE(K53:K71)</f>
        <v>96.014980782270726</v>
      </c>
      <c r="M52" s="43"/>
    </row>
    <row r="53" spans="1:13" ht="15" customHeight="1" x14ac:dyDescent="0.25">
      <c r="A53" s="29">
        <v>1</v>
      </c>
      <c r="B53" s="237">
        <v>40010</v>
      </c>
      <c r="C53" s="28" t="s">
        <v>34</v>
      </c>
      <c r="D53" s="238">
        <f t="shared" ref="D53:D71" si="21">E53+G53+I53</f>
        <v>179</v>
      </c>
      <c r="E53" s="238">
        <v>2</v>
      </c>
      <c r="F53" s="239">
        <f t="shared" si="19"/>
        <v>1.1173184357541899</v>
      </c>
      <c r="G53" s="238">
        <v>95</v>
      </c>
      <c r="H53" s="239">
        <f t="shared" si="20"/>
        <v>53.072625698324025</v>
      </c>
      <c r="I53" s="238">
        <v>82</v>
      </c>
      <c r="J53" s="239">
        <f t="shared" si="8"/>
        <v>45.81005586592179</v>
      </c>
      <c r="K53" s="240">
        <f t="shared" ref="K53:K71" si="22">H53+J53</f>
        <v>98.882681564245814</v>
      </c>
      <c r="M53" s="43"/>
    </row>
    <row r="54" spans="1:13" ht="15" customHeight="1" x14ac:dyDescent="0.25">
      <c r="A54" s="30">
        <v>2</v>
      </c>
      <c r="B54" s="224">
        <v>40030</v>
      </c>
      <c r="C54" s="20" t="s">
        <v>157</v>
      </c>
      <c r="D54" s="221">
        <f t="shared" si="21"/>
        <v>50</v>
      </c>
      <c r="E54" s="221"/>
      <c r="F54" s="222">
        <f t="shared" si="19"/>
        <v>0</v>
      </c>
      <c r="G54" s="221">
        <v>11</v>
      </c>
      <c r="H54" s="222">
        <f t="shared" si="20"/>
        <v>22</v>
      </c>
      <c r="I54" s="221">
        <v>39</v>
      </c>
      <c r="J54" s="222">
        <f t="shared" si="8"/>
        <v>78</v>
      </c>
      <c r="K54" s="223">
        <f t="shared" si="22"/>
        <v>100</v>
      </c>
      <c r="M54" s="43"/>
    </row>
    <row r="55" spans="1:13" ht="15" customHeight="1" x14ac:dyDescent="0.25">
      <c r="A55" s="30">
        <v>3</v>
      </c>
      <c r="B55" s="224">
        <v>40410</v>
      </c>
      <c r="C55" s="20" t="s">
        <v>105</v>
      </c>
      <c r="D55" s="221">
        <f t="shared" si="21"/>
        <v>184</v>
      </c>
      <c r="E55" s="221">
        <v>2</v>
      </c>
      <c r="F55" s="222">
        <f t="shared" si="19"/>
        <v>1.0869565217391304</v>
      </c>
      <c r="G55" s="221">
        <v>92</v>
      </c>
      <c r="H55" s="222">
        <f t="shared" si="20"/>
        <v>50</v>
      </c>
      <c r="I55" s="221">
        <v>90</v>
      </c>
      <c r="J55" s="222">
        <f t="shared" si="8"/>
        <v>48.913043478260867</v>
      </c>
      <c r="K55" s="223">
        <f t="shared" si="22"/>
        <v>98.913043478260875</v>
      </c>
      <c r="M55" s="43"/>
    </row>
    <row r="56" spans="1:13" ht="15" customHeight="1" x14ac:dyDescent="0.25">
      <c r="A56" s="30">
        <v>4</v>
      </c>
      <c r="B56" s="224">
        <v>40011</v>
      </c>
      <c r="C56" s="20" t="s">
        <v>108</v>
      </c>
      <c r="D56" s="221">
        <f t="shared" si="21"/>
        <v>222</v>
      </c>
      <c r="E56" s="221">
        <v>8</v>
      </c>
      <c r="F56" s="222">
        <f t="shared" si="19"/>
        <v>3.6036036036036037</v>
      </c>
      <c r="G56" s="221">
        <v>143</v>
      </c>
      <c r="H56" s="222">
        <f t="shared" si="20"/>
        <v>64.414414414414409</v>
      </c>
      <c r="I56" s="221">
        <v>71</v>
      </c>
      <c r="J56" s="222">
        <f t="shared" si="8"/>
        <v>31.981981981981981</v>
      </c>
      <c r="K56" s="223">
        <f t="shared" si="22"/>
        <v>96.396396396396398</v>
      </c>
      <c r="M56" s="43"/>
    </row>
    <row r="57" spans="1:13" ht="15" customHeight="1" x14ac:dyDescent="0.25">
      <c r="A57" s="30">
        <v>5</v>
      </c>
      <c r="B57" s="224">
        <v>40080</v>
      </c>
      <c r="C57" s="20" t="s">
        <v>134</v>
      </c>
      <c r="D57" s="221">
        <f t="shared" si="21"/>
        <v>127</v>
      </c>
      <c r="E57" s="221"/>
      <c r="F57" s="222">
        <f t="shared" si="19"/>
        <v>0</v>
      </c>
      <c r="G57" s="221">
        <v>73</v>
      </c>
      <c r="H57" s="222">
        <f t="shared" si="20"/>
        <v>57.480314960629919</v>
      </c>
      <c r="I57" s="221">
        <v>54</v>
      </c>
      <c r="J57" s="222">
        <f t="shared" si="8"/>
        <v>42.519685039370081</v>
      </c>
      <c r="K57" s="223">
        <f t="shared" si="22"/>
        <v>100</v>
      </c>
      <c r="M57" s="43"/>
    </row>
    <row r="58" spans="1:13" ht="15" customHeight="1" x14ac:dyDescent="0.25">
      <c r="A58" s="30">
        <v>6</v>
      </c>
      <c r="B58" s="224">
        <v>40100</v>
      </c>
      <c r="C58" s="20" t="s">
        <v>36</v>
      </c>
      <c r="D58" s="221">
        <f t="shared" si="21"/>
        <v>75</v>
      </c>
      <c r="E58" s="221">
        <v>2</v>
      </c>
      <c r="F58" s="222">
        <f t="shared" si="19"/>
        <v>2.6666666666666665</v>
      </c>
      <c r="G58" s="221">
        <v>54</v>
      </c>
      <c r="H58" s="222">
        <f t="shared" si="20"/>
        <v>72</v>
      </c>
      <c r="I58" s="221">
        <v>19</v>
      </c>
      <c r="J58" s="222">
        <f t="shared" si="8"/>
        <v>25.333333333333332</v>
      </c>
      <c r="K58" s="223">
        <f t="shared" si="22"/>
        <v>97.333333333333329</v>
      </c>
      <c r="M58" s="43"/>
    </row>
    <row r="59" spans="1:13" ht="15" customHeight="1" x14ac:dyDescent="0.25">
      <c r="A59" s="30">
        <v>7</v>
      </c>
      <c r="B59" s="224">
        <v>40020</v>
      </c>
      <c r="C59" s="20" t="s">
        <v>158</v>
      </c>
      <c r="D59" s="221">
        <f t="shared" si="21"/>
        <v>32</v>
      </c>
      <c r="E59" s="221"/>
      <c r="F59" s="222">
        <f t="shared" si="19"/>
        <v>0</v>
      </c>
      <c r="G59" s="221">
        <v>16</v>
      </c>
      <c r="H59" s="222">
        <f t="shared" si="20"/>
        <v>50</v>
      </c>
      <c r="I59" s="221">
        <v>16</v>
      </c>
      <c r="J59" s="222">
        <f t="shared" si="8"/>
        <v>50</v>
      </c>
      <c r="K59" s="223">
        <f t="shared" si="22"/>
        <v>100</v>
      </c>
      <c r="M59" s="43"/>
    </row>
    <row r="60" spans="1:13" ht="15" customHeight="1" x14ac:dyDescent="0.25">
      <c r="A60" s="30">
        <v>8</v>
      </c>
      <c r="B60" s="224">
        <v>40031</v>
      </c>
      <c r="C60" s="20" t="s">
        <v>35</v>
      </c>
      <c r="D60" s="221">
        <f t="shared" si="21"/>
        <v>116</v>
      </c>
      <c r="E60" s="221">
        <v>2</v>
      </c>
      <c r="F60" s="222">
        <f t="shared" si="19"/>
        <v>1.7241379310344827</v>
      </c>
      <c r="G60" s="221">
        <v>86</v>
      </c>
      <c r="H60" s="222">
        <f t="shared" si="20"/>
        <v>74.137931034482762</v>
      </c>
      <c r="I60" s="221">
        <v>28</v>
      </c>
      <c r="J60" s="222">
        <f t="shared" si="8"/>
        <v>24.137931034482758</v>
      </c>
      <c r="K60" s="223">
        <f t="shared" si="22"/>
        <v>98.275862068965523</v>
      </c>
      <c r="M60" s="43"/>
    </row>
    <row r="61" spans="1:13" ht="15" customHeight="1" x14ac:dyDescent="0.25">
      <c r="A61" s="30">
        <v>9</v>
      </c>
      <c r="B61" s="224">
        <v>40210</v>
      </c>
      <c r="C61" s="20" t="s">
        <v>38</v>
      </c>
      <c r="D61" s="221">
        <f t="shared" si="21"/>
        <v>49</v>
      </c>
      <c r="E61" s="221">
        <v>5</v>
      </c>
      <c r="F61" s="222">
        <f t="shared" si="19"/>
        <v>10.204081632653061</v>
      </c>
      <c r="G61" s="221">
        <v>25</v>
      </c>
      <c r="H61" s="222">
        <f t="shared" si="20"/>
        <v>51.020408163265309</v>
      </c>
      <c r="I61" s="221">
        <v>19</v>
      </c>
      <c r="J61" s="222">
        <f t="shared" si="8"/>
        <v>38.775510204081634</v>
      </c>
      <c r="K61" s="223">
        <f t="shared" si="22"/>
        <v>89.795918367346943</v>
      </c>
      <c r="M61" s="43"/>
    </row>
    <row r="62" spans="1:13" ht="15" customHeight="1" x14ac:dyDescent="0.25">
      <c r="A62" s="34">
        <v>10</v>
      </c>
      <c r="B62" s="224">
        <v>40300</v>
      </c>
      <c r="C62" s="20" t="s">
        <v>107</v>
      </c>
      <c r="D62" s="221">
        <f t="shared" si="21"/>
        <v>25</v>
      </c>
      <c r="E62" s="221"/>
      <c r="F62" s="222">
        <f t="shared" si="19"/>
        <v>0</v>
      </c>
      <c r="G62" s="221">
        <v>22</v>
      </c>
      <c r="H62" s="222">
        <f t="shared" si="20"/>
        <v>88</v>
      </c>
      <c r="I62" s="221">
        <v>3</v>
      </c>
      <c r="J62" s="222">
        <f t="shared" si="8"/>
        <v>12</v>
      </c>
      <c r="K62" s="223">
        <f t="shared" si="22"/>
        <v>100</v>
      </c>
      <c r="M62" s="43"/>
    </row>
    <row r="63" spans="1:13" ht="15" customHeight="1" x14ac:dyDescent="0.25">
      <c r="A63" s="30">
        <v>11</v>
      </c>
      <c r="B63" s="224">
        <v>40360</v>
      </c>
      <c r="C63" s="20" t="s">
        <v>39</v>
      </c>
      <c r="D63" s="221">
        <f t="shared" si="21"/>
        <v>73</v>
      </c>
      <c r="E63" s="221"/>
      <c r="F63" s="222">
        <f t="shared" si="19"/>
        <v>0</v>
      </c>
      <c r="G63" s="221">
        <v>44</v>
      </c>
      <c r="H63" s="222">
        <f t="shared" si="20"/>
        <v>60.273972602739725</v>
      </c>
      <c r="I63" s="221">
        <v>29</v>
      </c>
      <c r="J63" s="222">
        <f t="shared" si="8"/>
        <v>39.726027397260275</v>
      </c>
      <c r="K63" s="223">
        <f t="shared" si="22"/>
        <v>100</v>
      </c>
      <c r="M63" s="43"/>
    </row>
    <row r="64" spans="1:13" ht="15" customHeight="1" x14ac:dyDescent="0.25">
      <c r="A64" s="30">
        <v>12</v>
      </c>
      <c r="B64" s="224">
        <v>40390</v>
      </c>
      <c r="C64" s="20" t="s">
        <v>106</v>
      </c>
      <c r="D64" s="221">
        <f t="shared" si="21"/>
        <v>59</v>
      </c>
      <c r="E64" s="221">
        <v>3</v>
      </c>
      <c r="F64" s="222">
        <f t="shared" si="19"/>
        <v>5.0847457627118642</v>
      </c>
      <c r="G64" s="221">
        <v>46</v>
      </c>
      <c r="H64" s="222">
        <f t="shared" si="20"/>
        <v>77.966101694915253</v>
      </c>
      <c r="I64" s="221">
        <v>10</v>
      </c>
      <c r="J64" s="222">
        <f t="shared" si="8"/>
        <v>16.949152542372882</v>
      </c>
      <c r="K64" s="223">
        <f t="shared" si="22"/>
        <v>94.915254237288138</v>
      </c>
      <c r="M64" s="43"/>
    </row>
    <row r="65" spans="1:13" ht="15" customHeight="1" x14ac:dyDescent="0.25">
      <c r="A65" s="30">
        <v>13</v>
      </c>
      <c r="B65" s="224">
        <v>40720</v>
      </c>
      <c r="C65" s="20" t="s">
        <v>150</v>
      </c>
      <c r="D65" s="221">
        <f t="shared" si="21"/>
        <v>84</v>
      </c>
      <c r="E65" s="221">
        <v>1</v>
      </c>
      <c r="F65" s="222">
        <f t="shared" si="19"/>
        <v>1.1904761904761905</v>
      </c>
      <c r="G65" s="221">
        <v>52</v>
      </c>
      <c r="H65" s="222">
        <f t="shared" si="20"/>
        <v>61.904761904761905</v>
      </c>
      <c r="I65" s="221">
        <v>31</v>
      </c>
      <c r="J65" s="222">
        <f t="shared" si="8"/>
        <v>36.904761904761905</v>
      </c>
      <c r="K65" s="223">
        <f t="shared" si="22"/>
        <v>98.80952380952381</v>
      </c>
      <c r="M65" s="43"/>
    </row>
    <row r="66" spans="1:13" ht="15" customHeight="1" x14ac:dyDescent="0.25">
      <c r="A66" s="30">
        <v>14</v>
      </c>
      <c r="B66" s="224">
        <v>40730</v>
      </c>
      <c r="C66" s="20" t="s">
        <v>104</v>
      </c>
      <c r="D66" s="221">
        <f t="shared" si="21"/>
        <v>21</v>
      </c>
      <c r="E66" s="221">
        <v>6</v>
      </c>
      <c r="F66" s="222">
        <f t="shared" si="19"/>
        <v>28.571428571428573</v>
      </c>
      <c r="G66" s="221">
        <v>15</v>
      </c>
      <c r="H66" s="222">
        <f t="shared" si="20"/>
        <v>71.428571428571431</v>
      </c>
      <c r="I66" s="221"/>
      <c r="J66" s="222"/>
      <c r="K66" s="223">
        <f t="shared" si="22"/>
        <v>71.428571428571431</v>
      </c>
      <c r="M66" s="43"/>
    </row>
    <row r="67" spans="1:13" ht="15" customHeight="1" x14ac:dyDescent="0.25">
      <c r="A67" s="30">
        <v>15</v>
      </c>
      <c r="B67" s="224">
        <v>40820</v>
      </c>
      <c r="C67" s="20" t="s">
        <v>103</v>
      </c>
      <c r="D67" s="221">
        <f t="shared" si="21"/>
        <v>73</v>
      </c>
      <c r="E67" s="221"/>
      <c r="F67" s="222">
        <f t="shared" si="19"/>
        <v>0</v>
      </c>
      <c r="G67" s="221">
        <v>25</v>
      </c>
      <c r="H67" s="222">
        <f t="shared" si="20"/>
        <v>34.246575342465754</v>
      </c>
      <c r="I67" s="221">
        <v>48</v>
      </c>
      <c r="J67" s="222">
        <f t="shared" si="8"/>
        <v>65.753424657534254</v>
      </c>
      <c r="K67" s="223">
        <f t="shared" si="22"/>
        <v>100</v>
      </c>
      <c r="M67" s="43"/>
    </row>
    <row r="68" spans="1:13" ht="15" customHeight="1" x14ac:dyDescent="0.25">
      <c r="A68" s="30">
        <v>16</v>
      </c>
      <c r="B68" s="224">
        <v>40840</v>
      </c>
      <c r="C68" s="20" t="s">
        <v>40</v>
      </c>
      <c r="D68" s="221">
        <f t="shared" si="21"/>
        <v>62</v>
      </c>
      <c r="E68" s="221">
        <v>12</v>
      </c>
      <c r="F68" s="222">
        <f t="shared" si="19"/>
        <v>19.35483870967742</v>
      </c>
      <c r="G68" s="221">
        <v>45</v>
      </c>
      <c r="H68" s="222">
        <f t="shared" si="20"/>
        <v>72.58064516129032</v>
      </c>
      <c r="I68" s="221">
        <v>5</v>
      </c>
      <c r="J68" s="222">
        <f t="shared" si="8"/>
        <v>8.064516129032258</v>
      </c>
      <c r="K68" s="223">
        <f t="shared" si="22"/>
        <v>80.645161290322577</v>
      </c>
      <c r="M68" s="43"/>
    </row>
    <row r="69" spans="1:13" ht="15" customHeight="1" x14ac:dyDescent="0.25">
      <c r="A69" s="34">
        <v>17</v>
      </c>
      <c r="B69" s="224">
        <v>40950</v>
      </c>
      <c r="C69" s="20" t="s">
        <v>41</v>
      </c>
      <c r="D69" s="221">
        <f t="shared" si="21"/>
        <v>90</v>
      </c>
      <c r="E69" s="221">
        <v>1</v>
      </c>
      <c r="F69" s="222">
        <f t="shared" si="19"/>
        <v>1.1111111111111112</v>
      </c>
      <c r="G69" s="221">
        <v>59</v>
      </c>
      <c r="H69" s="222">
        <f t="shared" si="20"/>
        <v>65.555555555555557</v>
      </c>
      <c r="I69" s="221">
        <v>30</v>
      </c>
      <c r="J69" s="222">
        <f t="shared" si="8"/>
        <v>33.333333333333336</v>
      </c>
      <c r="K69" s="223">
        <f t="shared" si="22"/>
        <v>98.888888888888886</v>
      </c>
      <c r="M69" s="43"/>
    </row>
    <row r="70" spans="1:13" ht="15" customHeight="1" x14ac:dyDescent="0.25">
      <c r="A70" s="30">
        <v>18</v>
      </c>
      <c r="B70" s="224">
        <v>40990</v>
      </c>
      <c r="C70" s="20" t="s">
        <v>42</v>
      </c>
      <c r="D70" s="221">
        <f t="shared" si="21"/>
        <v>104</v>
      </c>
      <c r="E70" s="221"/>
      <c r="F70" s="222">
        <f t="shared" si="19"/>
        <v>0</v>
      </c>
      <c r="G70" s="221">
        <v>64</v>
      </c>
      <c r="H70" s="222">
        <f t="shared" si="20"/>
        <v>61.53846153846154</v>
      </c>
      <c r="I70" s="221">
        <v>40</v>
      </c>
      <c r="J70" s="222">
        <f t="shared" si="8"/>
        <v>38.46153846153846</v>
      </c>
      <c r="K70" s="223">
        <f t="shared" si="22"/>
        <v>100</v>
      </c>
      <c r="M70" s="43"/>
    </row>
    <row r="71" spans="1:13" ht="15" customHeight="1" thickBot="1" x14ac:dyDescent="0.3">
      <c r="A71" s="31">
        <v>19</v>
      </c>
      <c r="B71" s="233">
        <v>40133</v>
      </c>
      <c r="C71" s="23" t="s">
        <v>37</v>
      </c>
      <c r="D71" s="234">
        <f t="shared" si="21"/>
        <v>69</v>
      </c>
      <c r="E71" s="234"/>
      <c r="F71" s="235">
        <f t="shared" si="19"/>
        <v>0</v>
      </c>
      <c r="G71" s="234">
        <v>54</v>
      </c>
      <c r="H71" s="235">
        <f t="shared" si="20"/>
        <v>78.260869565217391</v>
      </c>
      <c r="I71" s="234">
        <v>15</v>
      </c>
      <c r="J71" s="235">
        <f t="shared" si="8"/>
        <v>21.739130434782609</v>
      </c>
      <c r="K71" s="236">
        <f t="shared" si="22"/>
        <v>100</v>
      </c>
      <c r="M71" s="43"/>
    </row>
    <row r="72" spans="1:13" ht="15" customHeight="1" thickBot="1" x14ac:dyDescent="0.3">
      <c r="A72" s="215"/>
      <c r="B72" s="216"/>
      <c r="C72" s="186" t="s">
        <v>147</v>
      </c>
      <c r="D72" s="217">
        <f>SUM(D73:D87)</f>
        <v>1408</v>
      </c>
      <c r="E72" s="217">
        <f>SUM(E73:E87)</f>
        <v>45</v>
      </c>
      <c r="F72" s="218">
        <f t="shared" si="19"/>
        <v>3.1960227272727271</v>
      </c>
      <c r="G72" s="217">
        <f>SUM(G73:G87)</f>
        <v>830</v>
      </c>
      <c r="H72" s="218">
        <f t="shared" ref="H72:H87" si="23">G72*100/D72</f>
        <v>58.948863636363633</v>
      </c>
      <c r="I72" s="217">
        <f>SUM(I73:I87)</f>
        <v>533</v>
      </c>
      <c r="J72" s="218">
        <f t="shared" si="8"/>
        <v>37.855113636363633</v>
      </c>
      <c r="K72" s="219">
        <f>AVERAGE(K73:K87)</f>
        <v>96.951415686622042</v>
      </c>
      <c r="M72" s="43"/>
    </row>
    <row r="73" spans="1:13" ht="15" customHeight="1" x14ac:dyDescent="0.25">
      <c r="A73" s="30">
        <v>1</v>
      </c>
      <c r="B73" s="42">
        <v>50040</v>
      </c>
      <c r="C73" s="4" t="s">
        <v>101</v>
      </c>
      <c r="D73" s="221">
        <f t="shared" ref="D73:D87" si="24">E73+G73+I73</f>
        <v>102</v>
      </c>
      <c r="E73" s="221"/>
      <c r="F73" s="222"/>
      <c r="G73" s="221">
        <v>41</v>
      </c>
      <c r="H73" s="222">
        <f t="shared" si="23"/>
        <v>40.196078431372548</v>
      </c>
      <c r="I73" s="221">
        <v>61</v>
      </c>
      <c r="J73" s="222">
        <f t="shared" si="8"/>
        <v>59.803921568627452</v>
      </c>
      <c r="K73" s="223">
        <f t="shared" ref="K73:K87" si="25">H73+J73</f>
        <v>100</v>
      </c>
      <c r="M73" s="43"/>
    </row>
    <row r="74" spans="1:13" ht="15" customHeight="1" x14ac:dyDescent="0.25">
      <c r="A74" s="30">
        <v>2</v>
      </c>
      <c r="B74" s="42">
        <v>50003</v>
      </c>
      <c r="C74" s="21" t="s">
        <v>135</v>
      </c>
      <c r="D74" s="221">
        <f t="shared" si="24"/>
        <v>124</v>
      </c>
      <c r="E74" s="221"/>
      <c r="F74" s="222"/>
      <c r="G74" s="221">
        <v>65</v>
      </c>
      <c r="H74" s="222">
        <f t="shared" si="23"/>
        <v>52.41935483870968</v>
      </c>
      <c r="I74" s="221">
        <v>59</v>
      </c>
      <c r="J74" s="222">
        <f t="shared" si="8"/>
        <v>47.58064516129032</v>
      </c>
      <c r="K74" s="223">
        <f t="shared" si="25"/>
        <v>100</v>
      </c>
      <c r="M74" s="43"/>
    </row>
    <row r="75" spans="1:13" ht="15" customHeight="1" x14ac:dyDescent="0.25">
      <c r="A75" s="30">
        <v>3</v>
      </c>
      <c r="B75" s="42">
        <v>50060</v>
      </c>
      <c r="C75" s="4" t="s">
        <v>43</v>
      </c>
      <c r="D75" s="221">
        <f t="shared" si="24"/>
        <v>76</v>
      </c>
      <c r="E75" s="221"/>
      <c r="F75" s="222"/>
      <c r="G75" s="221">
        <v>26</v>
      </c>
      <c r="H75" s="222">
        <f t="shared" si="23"/>
        <v>34.210526315789473</v>
      </c>
      <c r="I75" s="221">
        <v>50</v>
      </c>
      <c r="J75" s="222">
        <f t="shared" si="8"/>
        <v>65.78947368421052</v>
      </c>
      <c r="K75" s="223">
        <f t="shared" si="25"/>
        <v>100</v>
      </c>
      <c r="M75" s="43"/>
    </row>
    <row r="76" spans="1:13" ht="15" customHeight="1" x14ac:dyDescent="0.25">
      <c r="A76" s="30">
        <v>4</v>
      </c>
      <c r="B76" s="62">
        <v>50170</v>
      </c>
      <c r="C76" s="4" t="s">
        <v>98</v>
      </c>
      <c r="D76" s="221">
        <f t="shared" si="24"/>
        <v>76</v>
      </c>
      <c r="E76" s="221">
        <v>7</v>
      </c>
      <c r="F76" s="222">
        <f t="shared" si="19"/>
        <v>9.2105263157894743</v>
      </c>
      <c r="G76" s="221">
        <v>59</v>
      </c>
      <c r="H76" s="222">
        <f t="shared" si="23"/>
        <v>77.631578947368425</v>
      </c>
      <c r="I76" s="221">
        <v>10</v>
      </c>
      <c r="J76" s="222">
        <f t="shared" si="8"/>
        <v>13.157894736842104</v>
      </c>
      <c r="K76" s="223">
        <f t="shared" si="25"/>
        <v>90.789473684210535</v>
      </c>
      <c r="M76" s="43"/>
    </row>
    <row r="77" spans="1:13" ht="15" customHeight="1" x14ac:dyDescent="0.25">
      <c r="A77" s="30">
        <v>5</v>
      </c>
      <c r="B77" s="224">
        <v>50230</v>
      </c>
      <c r="C77" s="4" t="s">
        <v>99</v>
      </c>
      <c r="D77" s="221">
        <f t="shared" si="24"/>
        <v>79</v>
      </c>
      <c r="E77" s="221">
        <v>3</v>
      </c>
      <c r="F77" s="222">
        <f t="shared" si="19"/>
        <v>3.7974683544303796</v>
      </c>
      <c r="G77" s="221">
        <v>52</v>
      </c>
      <c r="H77" s="222">
        <f t="shared" si="23"/>
        <v>65.822784810126578</v>
      </c>
      <c r="I77" s="221">
        <v>24</v>
      </c>
      <c r="J77" s="222">
        <f t="shared" si="8"/>
        <v>30.379746835443036</v>
      </c>
      <c r="K77" s="223">
        <f t="shared" si="25"/>
        <v>96.202531645569621</v>
      </c>
      <c r="M77" s="43"/>
    </row>
    <row r="78" spans="1:13" ht="15" customHeight="1" x14ac:dyDescent="0.25">
      <c r="A78" s="34">
        <v>6</v>
      </c>
      <c r="B78" s="224">
        <v>50340</v>
      </c>
      <c r="C78" s="4" t="s">
        <v>96</v>
      </c>
      <c r="D78" s="221">
        <f t="shared" si="24"/>
        <v>60</v>
      </c>
      <c r="E78" s="221">
        <v>1</v>
      </c>
      <c r="F78" s="222">
        <f t="shared" si="19"/>
        <v>1.6666666666666667</v>
      </c>
      <c r="G78" s="221">
        <v>33</v>
      </c>
      <c r="H78" s="222">
        <f t="shared" si="23"/>
        <v>55</v>
      </c>
      <c r="I78" s="221">
        <v>26</v>
      </c>
      <c r="J78" s="222">
        <f t="shared" si="8"/>
        <v>43.333333333333336</v>
      </c>
      <c r="K78" s="223">
        <f t="shared" si="25"/>
        <v>98.333333333333343</v>
      </c>
      <c r="M78" s="43"/>
    </row>
    <row r="79" spans="1:13" ht="15" customHeight="1" x14ac:dyDescent="0.25">
      <c r="A79" s="30">
        <v>7</v>
      </c>
      <c r="B79" s="224">
        <v>50420</v>
      </c>
      <c r="C79" s="4" t="s">
        <v>95</v>
      </c>
      <c r="D79" s="221">
        <f t="shared" si="24"/>
        <v>80</v>
      </c>
      <c r="E79" s="221"/>
      <c r="F79" s="222"/>
      <c r="G79" s="221">
        <v>41</v>
      </c>
      <c r="H79" s="222">
        <f t="shared" si="23"/>
        <v>51.25</v>
      </c>
      <c r="I79" s="221">
        <v>39</v>
      </c>
      <c r="J79" s="222">
        <f t="shared" si="8"/>
        <v>48.75</v>
      </c>
      <c r="K79" s="223">
        <f t="shared" si="25"/>
        <v>100</v>
      </c>
      <c r="M79" s="43"/>
    </row>
    <row r="80" spans="1:13" ht="15" customHeight="1" x14ac:dyDescent="0.25">
      <c r="A80" s="30">
        <v>8</v>
      </c>
      <c r="B80" s="224">
        <v>50450</v>
      </c>
      <c r="C80" s="4" t="s">
        <v>94</v>
      </c>
      <c r="D80" s="221">
        <f t="shared" si="24"/>
        <v>137</v>
      </c>
      <c r="E80" s="221">
        <v>15</v>
      </c>
      <c r="F80" s="222">
        <f t="shared" si="19"/>
        <v>10.948905109489051</v>
      </c>
      <c r="G80" s="221">
        <v>99</v>
      </c>
      <c r="H80" s="222">
        <f t="shared" si="23"/>
        <v>72.262773722627742</v>
      </c>
      <c r="I80" s="221">
        <v>23</v>
      </c>
      <c r="J80" s="222">
        <f t="shared" si="8"/>
        <v>16.788321167883211</v>
      </c>
      <c r="K80" s="223">
        <f t="shared" si="25"/>
        <v>89.051094890510953</v>
      </c>
      <c r="M80" s="43"/>
    </row>
    <row r="81" spans="1:13" ht="15" customHeight="1" x14ac:dyDescent="0.25">
      <c r="A81" s="30">
        <v>9</v>
      </c>
      <c r="B81" s="224">
        <v>50620</v>
      </c>
      <c r="C81" s="4" t="s">
        <v>93</v>
      </c>
      <c r="D81" s="221">
        <f t="shared" si="24"/>
        <v>79</v>
      </c>
      <c r="E81" s="221">
        <v>1</v>
      </c>
      <c r="F81" s="222">
        <f t="shared" si="19"/>
        <v>1.2658227848101267</v>
      </c>
      <c r="G81" s="221">
        <v>42</v>
      </c>
      <c r="H81" s="222">
        <f t="shared" si="23"/>
        <v>53.164556962025316</v>
      </c>
      <c r="I81" s="221">
        <v>36</v>
      </c>
      <c r="J81" s="222">
        <f t="shared" si="8"/>
        <v>45.569620253164558</v>
      </c>
      <c r="K81" s="223">
        <f t="shared" si="25"/>
        <v>98.734177215189874</v>
      </c>
      <c r="M81" s="43"/>
    </row>
    <row r="82" spans="1:13" ht="15" customHeight="1" x14ac:dyDescent="0.25">
      <c r="A82" s="30">
        <v>10</v>
      </c>
      <c r="B82" s="224">
        <v>50760</v>
      </c>
      <c r="C82" s="4" t="s">
        <v>92</v>
      </c>
      <c r="D82" s="221">
        <f t="shared" si="24"/>
        <v>121</v>
      </c>
      <c r="E82" s="221">
        <v>1</v>
      </c>
      <c r="F82" s="222">
        <f t="shared" si="19"/>
        <v>0.82644628099173556</v>
      </c>
      <c r="G82" s="221">
        <v>88</v>
      </c>
      <c r="H82" s="222">
        <f t="shared" si="23"/>
        <v>72.727272727272734</v>
      </c>
      <c r="I82" s="221">
        <v>32</v>
      </c>
      <c r="J82" s="222">
        <f t="shared" si="8"/>
        <v>26.446280991735538</v>
      </c>
      <c r="K82" s="223">
        <f t="shared" si="25"/>
        <v>99.173553719008268</v>
      </c>
      <c r="M82" s="43"/>
    </row>
    <row r="83" spans="1:13" ht="15" customHeight="1" x14ac:dyDescent="0.25">
      <c r="A83" s="30">
        <v>11</v>
      </c>
      <c r="B83" s="224">
        <v>50780</v>
      </c>
      <c r="C83" s="4" t="s">
        <v>91</v>
      </c>
      <c r="D83" s="221">
        <f t="shared" si="24"/>
        <v>138</v>
      </c>
      <c r="E83" s="221">
        <v>3</v>
      </c>
      <c r="F83" s="222">
        <f t="shared" si="19"/>
        <v>2.1739130434782608</v>
      </c>
      <c r="G83" s="221">
        <v>91</v>
      </c>
      <c r="H83" s="222">
        <f t="shared" si="23"/>
        <v>65.94202898550725</v>
      </c>
      <c r="I83" s="221">
        <v>44</v>
      </c>
      <c r="J83" s="222">
        <f t="shared" ref="J83:J87" si="26">I83*100/D83</f>
        <v>31.884057971014492</v>
      </c>
      <c r="K83" s="223">
        <f t="shared" si="25"/>
        <v>97.826086956521749</v>
      </c>
      <c r="M83" s="43"/>
    </row>
    <row r="84" spans="1:13" ht="15" customHeight="1" x14ac:dyDescent="0.25">
      <c r="A84" s="30">
        <v>12</v>
      </c>
      <c r="B84" s="61">
        <v>50001</v>
      </c>
      <c r="C84" s="24" t="s">
        <v>102</v>
      </c>
      <c r="D84" s="230">
        <f t="shared" si="24"/>
        <v>75</v>
      </c>
      <c r="E84" s="230"/>
      <c r="F84" s="231"/>
      <c r="G84" s="230">
        <v>42</v>
      </c>
      <c r="H84" s="231">
        <f t="shared" si="23"/>
        <v>56</v>
      </c>
      <c r="I84" s="230">
        <v>33</v>
      </c>
      <c r="J84" s="231">
        <f t="shared" si="26"/>
        <v>44</v>
      </c>
      <c r="K84" s="232">
        <f t="shared" si="25"/>
        <v>100</v>
      </c>
      <c r="M84" s="43"/>
    </row>
    <row r="85" spans="1:13" ht="15" customHeight="1" x14ac:dyDescent="0.25">
      <c r="A85" s="30">
        <v>13</v>
      </c>
      <c r="B85" s="224">
        <v>50930</v>
      </c>
      <c r="C85" s="4" t="s">
        <v>90</v>
      </c>
      <c r="D85" s="221">
        <f t="shared" si="24"/>
        <v>86</v>
      </c>
      <c r="E85" s="221">
        <v>5</v>
      </c>
      <c r="F85" s="222">
        <f t="shared" si="19"/>
        <v>5.8139534883720927</v>
      </c>
      <c r="G85" s="221">
        <v>53</v>
      </c>
      <c r="H85" s="222">
        <f t="shared" si="23"/>
        <v>61.627906976744185</v>
      </c>
      <c r="I85" s="221">
        <v>28</v>
      </c>
      <c r="J85" s="222">
        <f t="shared" si="26"/>
        <v>32.558139534883722</v>
      </c>
      <c r="K85" s="223">
        <f t="shared" si="25"/>
        <v>94.186046511627907</v>
      </c>
      <c r="M85" s="43"/>
    </row>
    <row r="86" spans="1:13" ht="15" customHeight="1" x14ac:dyDescent="0.25">
      <c r="A86" s="30">
        <v>14</v>
      </c>
      <c r="B86" s="224">
        <v>50970</v>
      </c>
      <c r="C86" s="4" t="s">
        <v>89</v>
      </c>
      <c r="D86" s="221">
        <f t="shared" si="24"/>
        <v>42</v>
      </c>
      <c r="E86" s="221">
        <v>2</v>
      </c>
      <c r="F86" s="222">
        <f t="shared" si="19"/>
        <v>4.7619047619047619</v>
      </c>
      <c r="G86" s="221">
        <v>15</v>
      </c>
      <c r="H86" s="222">
        <f t="shared" si="23"/>
        <v>35.714285714285715</v>
      </c>
      <c r="I86" s="221">
        <v>25</v>
      </c>
      <c r="J86" s="222">
        <f t="shared" si="26"/>
        <v>59.523809523809526</v>
      </c>
      <c r="K86" s="223">
        <f t="shared" si="25"/>
        <v>95.238095238095241</v>
      </c>
      <c r="M86" s="43"/>
    </row>
    <row r="87" spans="1:13" ht="15" customHeight="1" thickBot="1" x14ac:dyDescent="0.3">
      <c r="A87" s="32">
        <v>15</v>
      </c>
      <c r="B87" s="225">
        <v>51370</v>
      </c>
      <c r="C87" s="35" t="s">
        <v>88</v>
      </c>
      <c r="D87" s="226">
        <f t="shared" si="24"/>
        <v>133</v>
      </c>
      <c r="E87" s="226">
        <v>7</v>
      </c>
      <c r="F87" s="227">
        <f>E87*100/D87</f>
        <v>5.2631578947368425</v>
      </c>
      <c r="G87" s="226">
        <v>83</v>
      </c>
      <c r="H87" s="227">
        <f t="shared" si="23"/>
        <v>62.406015037593988</v>
      </c>
      <c r="I87" s="226">
        <v>43</v>
      </c>
      <c r="J87" s="227">
        <f t="shared" si="26"/>
        <v>32.330827067669176</v>
      </c>
      <c r="K87" s="228">
        <f t="shared" si="25"/>
        <v>94.736842105263165</v>
      </c>
      <c r="M87" s="43"/>
    </row>
    <row r="88" spans="1:13" ht="15" customHeight="1" thickBot="1" x14ac:dyDescent="0.3">
      <c r="A88" s="215"/>
      <c r="B88" s="216"/>
      <c r="C88" s="176" t="s">
        <v>148</v>
      </c>
      <c r="D88" s="217">
        <f>SUM(D89:D118)</f>
        <v>3666</v>
      </c>
      <c r="E88" s="217">
        <f>SUM(E89:E118)</f>
        <v>154</v>
      </c>
      <c r="F88" s="218">
        <f t="shared" si="19"/>
        <v>4.2007637752318603</v>
      </c>
      <c r="G88" s="217">
        <f>SUM(G89:G118)</f>
        <v>2219</v>
      </c>
      <c r="H88" s="218">
        <f>G88*100/D88</f>
        <v>60.529187124931809</v>
      </c>
      <c r="I88" s="217">
        <f>SUM(I89:I118)</f>
        <v>1293</v>
      </c>
      <c r="J88" s="218">
        <f t="shared" ref="J88:J127" si="27">I88*100/D88</f>
        <v>35.270049099836335</v>
      </c>
      <c r="K88" s="219">
        <f>AVERAGE(K89:K118)</f>
        <v>94.872602710588737</v>
      </c>
      <c r="M88" s="43"/>
    </row>
    <row r="89" spans="1:13" ht="15" customHeight="1" x14ac:dyDescent="0.25">
      <c r="A89" s="30">
        <v>1</v>
      </c>
      <c r="B89" s="224">
        <v>60010</v>
      </c>
      <c r="C89" s="3" t="s">
        <v>45</v>
      </c>
      <c r="D89" s="221">
        <f t="shared" ref="D89:D118" si="28">E89+G89+I89</f>
        <v>103</v>
      </c>
      <c r="E89" s="221">
        <v>6</v>
      </c>
      <c r="F89" s="222">
        <f t="shared" si="19"/>
        <v>5.825242718446602</v>
      </c>
      <c r="G89" s="221">
        <v>38</v>
      </c>
      <c r="H89" s="222">
        <f t="shared" ref="H89:H118" si="29">G89*100/D89</f>
        <v>36.893203883495147</v>
      </c>
      <c r="I89" s="221">
        <v>59</v>
      </c>
      <c r="J89" s="222">
        <f t="shared" si="27"/>
        <v>57.28155339805825</v>
      </c>
      <c r="K89" s="223">
        <f t="shared" ref="K89:K118" si="30">H89+J89</f>
        <v>94.174757281553397</v>
      </c>
      <c r="M89" s="43"/>
    </row>
    <row r="90" spans="1:13" ht="15" customHeight="1" x14ac:dyDescent="0.25">
      <c r="A90" s="30">
        <v>2</v>
      </c>
      <c r="B90" s="224">
        <v>60020</v>
      </c>
      <c r="C90" s="3" t="s">
        <v>46</v>
      </c>
      <c r="D90" s="221">
        <f t="shared" si="28"/>
        <v>74</v>
      </c>
      <c r="E90" s="221">
        <v>17</v>
      </c>
      <c r="F90" s="222">
        <f t="shared" si="19"/>
        <v>22.972972972972972</v>
      </c>
      <c r="G90" s="221">
        <v>42</v>
      </c>
      <c r="H90" s="222">
        <f t="shared" si="29"/>
        <v>56.756756756756758</v>
      </c>
      <c r="I90" s="221">
        <v>15</v>
      </c>
      <c r="J90" s="222">
        <f t="shared" si="27"/>
        <v>20.27027027027027</v>
      </c>
      <c r="K90" s="223">
        <f t="shared" si="30"/>
        <v>77.027027027027032</v>
      </c>
      <c r="M90" s="43"/>
    </row>
    <row r="91" spans="1:13" ht="15" customHeight="1" x14ac:dyDescent="0.25">
      <c r="A91" s="30">
        <v>3</v>
      </c>
      <c r="B91" s="224">
        <v>60050</v>
      </c>
      <c r="C91" s="3" t="s">
        <v>47</v>
      </c>
      <c r="D91" s="221">
        <f t="shared" si="28"/>
        <v>101</v>
      </c>
      <c r="E91" s="221"/>
      <c r="F91" s="222">
        <f t="shared" si="19"/>
        <v>0</v>
      </c>
      <c r="G91" s="221">
        <v>67</v>
      </c>
      <c r="H91" s="222">
        <f t="shared" si="29"/>
        <v>66.336633663366342</v>
      </c>
      <c r="I91" s="221">
        <v>34</v>
      </c>
      <c r="J91" s="222">
        <f t="shared" si="27"/>
        <v>33.663366336633665</v>
      </c>
      <c r="K91" s="223">
        <f t="shared" si="30"/>
        <v>100</v>
      </c>
      <c r="M91" s="43"/>
    </row>
    <row r="92" spans="1:13" ht="15" customHeight="1" x14ac:dyDescent="0.25">
      <c r="A92" s="30">
        <v>4</v>
      </c>
      <c r="B92" s="224">
        <v>60070</v>
      </c>
      <c r="C92" s="3" t="s">
        <v>48</v>
      </c>
      <c r="D92" s="221">
        <f t="shared" si="28"/>
        <v>120</v>
      </c>
      <c r="E92" s="221">
        <v>3</v>
      </c>
      <c r="F92" s="222">
        <f t="shared" si="19"/>
        <v>2.5</v>
      </c>
      <c r="G92" s="221">
        <v>76</v>
      </c>
      <c r="H92" s="222">
        <f t="shared" si="29"/>
        <v>63.333333333333336</v>
      </c>
      <c r="I92" s="221">
        <v>41</v>
      </c>
      <c r="J92" s="222">
        <f t="shared" si="27"/>
        <v>34.166666666666664</v>
      </c>
      <c r="K92" s="223">
        <f t="shared" si="30"/>
        <v>97.5</v>
      </c>
      <c r="M92" s="43"/>
    </row>
    <row r="93" spans="1:13" ht="15" customHeight="1" x14ac:dyDescent="0.25">
      <c r="A93" s="30">
        <v>5</v>
      </c>
      <c r="B93" s="224">
        <v>60180</v>
      </c>
      <c r="C93" s="3" t="s">
        <v>49</v>
      </c>
      <c r="D93" s="221">
        <f t="shared" si="28"/>
        <v>162</v>
      </c>
      <c r="E93" s="221"/>
      <c r="F93" s="222">
        <f t="shared" si="19"/>
        <v>0</v>
      </c>
      <c r="G93" s="221">
        <v>92</v>
      </c>
      <c r="H93" s="222">
        <f t="shared" si="29"/>
        <v>56.790123456790127</v>
      </c>
      <c r="I93" s="221">
        <v>70</v>
      </c>
      <c r="J93" s="222">
        <f t="shared" si="27"/>
        <v>43.209876543209873</v>
      </c>
      <c r="K93" s="223">
        <f t="shared" si="30"/>
        <v>100</v>
      </c>
      <c r="M93" s="43"/>
    </row>
    <row r="94" spans="1:13" ht="15" customHeight="1" x14ac:dyDescent="0.25">
      <c r="A94" s="30">
        <v>6</v>
      </c>
      <c r="B94" s="224">
        <v>60220</v>
      </c>
      <c r="C94" s="3" t="s">
        <v>50</v>
      </c>
      <c r="D94" s="221">
        <f t="shared" si="28"/>
        <v>72</v>
      </c>
      <c r="E94" s="221">
        <v>4</v>
      </c>
      <c r="F94" s="222">
        <f t="shared" si="19"/>
        <v>5.5555555555555554</v>
      </c>
      <c r="G94" s="221">
        <v>39</v>
      </c>
      <c r="H94" s="222">
        <f t="shared" si="29"/>
        <v>54.166666666666664</v>
      </c>
      <c r="I94" s="221">
        <v>29</v>
      </c>
      <c r="J94" s="222">
        <f t="shared" si="27"/>
        <v>40.277777777777779</v>
      </c>
      <c r="K94" s="223">
        <f t="shared" si="30"/>
        <v>94.444444444444443</v>
      </c>
      <c r="M94" s="43"/>
    </row>
    <row r="95" spans="1:13" ht="15" customHeight="1" x14ac:dyDescent="0.25">
      <c r="A95" s="30">
        <v>7</v>
      </c>
      <c r="B95" s="224">
        <v>60240</v>
      </c>
      <c r="C95" s="3" t="s">
        <v>51</v>
      </c>
      <c r="D95" s="221">
        <f t="shared" si="28"/>
        <v>150</v>
      </c>
      <c r="E95" s="221">
        <v>7</v>
      </c>
      <c r="F95" s="222">
        <f t="shared" si="19"/>
        <v>4.666666666666667</v>
      </c>
      <c r="G95" s="221">
        <v>90</v>
      </c>
      <c r="H95" s="222">
        <f t="shared" si="29"/>
        <v>60</v>
      </c>
      <c r="I95" s="221">
        <v>53</v>
      </c>
      <c r="J95" s="222">
        <f t="shared" si="27"/>
        <v>35.333333333333336</v>
      </c>
      <c r="K95" s="223">
        <f t="shared" si="30"/>
        <v>95.333333333333343</v>
      </c>
      <c r="M95" s="43"/>
    </row>
    <row r="96" spans="1:13" ht="15" customHeight="1" x14ac:dyDescent="0.25">
      <c r="A96" s="30">
        <v>8</v>
      </c>
      <c r="B96" s="224">
        <v>60560</v>
      </c>
      <c r="C96" s="3" t="s">
        <v>52</v>
      </c>
      <c r="D96" s="221">
        <f t="shared" si="28"/>
        <v>55</v>
      </c>
      <c r="E96" s="221">
        <v>1</v>
      </c>
      <c r="F96" s="222">
        <f t="shared" si="19"/>
        <v>1.8181818181818181</v>
      </c>
      <c r="G96" s="221">
        <v>37</v>
      </c>
      <c r="H96" s="222">
        <f t="shared" si="29"/>
        <v>67.272727272727266</v>
      </c>
      <c r="I96" s="221">
        <v>17</v>
      </c>
      <c r="J96" s="222">
        <f t="shared" si="27"/>
        <v>30.90909090909091</v>
      </c>
      <c r="K96" s="223">
        <f t="shared" si="30"/>
        <v>98.181818181818173</v>
      </c>
      <c r="M96" s="43"/>
    </row>
    <row r="97" spans="1:13" ht="15" customHeight="1" x14ac:dyDescent="0.25">
      <c r="A97" s="30">
        <v>9</v>
      </c>
      <c r="B97" s="224">
        <v>60660</v>
      </c>
      <c r="C97" s="3" t="s">
        <v>53</v>
      </c>
      <c r="D97" s="221">
        <f t="shared" si="28"/>
        <v>24</v>
      </c>
      <c r="E97" s="221">
        <v>1</v>
      </c>
      <c r="F97" s="222">
        <f t="shared" si="19"/>
        <v>4.166666666666667</v>
      </c>
      <c r="G97" s="221">
        <v>13</v>
      </c>
      <c r="H97" s="222">
        <f t="shared" si="29"/>
        <v>54.166666666666664</v>
      </c>
      <c r="I97" s="221">
        <v>10</v>
      </c>
      <c r="J97" s="222">
        <f t="shared" si="27"/>
        <v>41.666666666666664</v>
      </c>
      <c r="K97" s="223">
        <f t="shared" si="30"/>
        <v>95.833333333333329</v>
      </c>
      <c r="M97" s="43"/>
    </row>
    <row r="98" spans="1:13" ht="15" customHeight="1" x14ac:dyDescent="0.25">
      <c r="A98" s="30">
        <v>10</v>
      </c>
      <c r="B98" s="229">
        <v>60001</v>
      </c>
      <c r="C98" s="14" t="s">
        <v>44</v>
      </c>
      <c r="D98" s="230">
        <f t="shared" si="28"/>
        <v>102</v>
      </c>
      <c r="E98" s="230">
        <v>12</v>
      </c>
      <c r="F98" s="231">
        <f t="shared" si="19"/>
        <v>11.764705882352942</v>
      </c>
      <c r="G98" s="230">
        <v>63</v>
      </c>
      <c r="H98" s="231">
        <f t="shared" si="29"/>
        <v>61.764705882352942</v>
      </c>
      <c r="I98" s="230">
        <v>27</v>
      </c>
      <c r="J98" s="231">
        <f t="shared" si="27"/>
        <v>26.470588235294116</v>
      </c>
      <c r="K98" s="232">
        <f t="shared" si="30"/>
        <v>88.235294117647058</v>
      </c>
      <c r="M98" s="43"/>
    </row>
    <row r="99" spans="1:13" ht="15" customHeight="1" x14ac:dyDescent="0.25">
      <c r="A99" s="34">
        <v>11</v>
      </c>
      <c r="B99" s="224">
        <v>60701</v>
      </c>
      <c r="C99" s="3" t="s">
        <v>54</v>
      </c>
      <c r="D99" s="221">
        <f t="shared" si="28"/>
        <v>73</v>
      </c>
      <c r="E99" s="221">
        <v>9</v>
      </c>
      <c r="F99" s="222">
        <f t="shared" si="19"/>
        <v>12.328767123287671</v>
      </c>
      <c r="G99" s="221">
        <v>47</v>
      </c>
      <c r="H99" s="222">
        <f t="shared" si="29"/>
        <v>64.38356164383562</v>
      </c>
      <c r="I99" s="221">
        <v>17</v>
      </c>
      <c r="J99" s="222">
        <f t="shared" si="27"/>
        <v>23.287671232876711</v>
      </c>
      <c r="K99" s="223">
        <f t="shared" si="30"/>
        <v>87.671232876712338</v>
      </c>
      <c r="M99" s="43"/>
    </row>
    <row r="100" spans="1:13" ht="15" customHeight="1" x14ac:dyDescent="0.25">
      <c r="A100" s="30">
        <v>12</v>
      </c>
      <c r="B100" s="224">
        <v>60850</v>
      </c>
      <c r="C100" s="3" t="s">
        <v>55</v>
      </c>
      <c r="D100" s="221">
        <f t="shared" si="28"/>
        <v>95</v>
      </c>
      <c r="E100" s="221">
        <v>13</v>
      </c>
      <c r="F100" s="222">
        <f t="shared" si="19"/>
        <v>13.684210526315789</v>
      </c>
      <c r="G100" s="221">
        <v>71</v>
      </c>
      <c r="H100" s="222">
        <f t="shared" si="29"/>
        <v>74.736842105263165</v>
      </c>
      <c r="I100" s="221">
        <v>11</v>
      </c>
      <c r="J100" s="222">
        <f t="shared" si="27"/>
        <v>11.578947368421053</v>
      </c>
      <c r="K100" s="223">
        <f t="shared" si="30"/>
        <v>86.31578947368422</v>
      </c>
      <c r="M100" s="43"/>
    </row>
    <row r="101" spans="1:13" ht="15" customHeight="1" x14ac:dyDescent="0.25">
      <c r="A101" s="32">
        <v>13</v>
      </c>
      <c r="B101" s="224">
        <v>60910</v>
      </c>
      <c r="C101" s="3" t="s">
        <v>56</v>
      </c>
      <c r="D101" s="221">
        <f t="shared" si="28"/>
        <v>90</v>
      </c>
      <c r="E101" s="221">
        <v>8</v>
      </c>
      <c r="F101" s="222">
        <f t="shared" si="19"/>
        <v>8.8888888888888893</v>
      </c>
      <c r="G101" s="221">
        <v>71</v>
      </c>
      <c r="H101" s="222">
        <f t="shared" si="29"/>
        <v>78.888888888888886</v>
      </c>
      <c r="I101" s="221">
        <v>11</v>
      </c>
      <c r="J101" s="222">
        <f t="shared" si="27"/>
        <v>12.222222222222221</v>
      </c>
      <c r="K101" s="223">
        <f t="shared" si="30"/>
        <v>91.111111111111114</v>
      </c>
      <c r="M101" s="43"/>
    </row>
    <row r="102" spans="1:13" ht="15" customHeight="1" x14ac:dyDescent="0.25">
      <c r="A102" s="33">
        <v>14</v>
      </c>
      <c r="B102" s="224">
        <v>60980</v>
      </c>
      <c r="C102" s="3" t="s">
        <v>57</v>
      </c>
      <c r="D102" s="221">
        <f t="shared" si="28"/>
        <v>89</v>
      </c>
      <c r="E102" s="221">
        <v>1</v>
      </c>
      <c r="F102" s="222">
        <f t="shared" si="19"/>
        <v>1.1235955056179776</v>
      </c>
      <c r="G102" s="221">
        <v>52</v>
      </c>
      <c r="H102" s="222">
        <f t="shared" si="29"/>
        <v>58.426966292134829</v>
      </c>
      <c r="I102" s="221">
        <v>36</v>
      </c>
      <c r="J102" s="222">
        <f t="shared" si="27"/>
        <v>40.449438202247194</v>
      </c>
      <c r="K102" s="223">
        <f t="shared" si="30"/>
        <v>98.876404494382029</v>
      </c>
      <c r="M102" s="43"/>
    </row>
    <row r="103" spans="1:13" ht="15" customHeight="1" x14ac:dyDescent="0.25">
      <c r="A103" s="30">
        <v>15</v>
      </c>
      <c r="B103" s="224">
        <v>61080</v>
      </c>
      <c r="C103" s="3" t="s">
        <v>58</v>
      </c>
      <c r="D103" s="221">
        <f t="shared" si="28"/>
        <v>57</v>
      </c>
      <c r="E103" s="221">
        <v>6</v>
      </c>
      <c r="F103" s="222">
        <f t="shared" si="19"/>
        <v>10.526315789473685</v>
      </c>
      <c r="G103" s="221">
        <v>36</v>
      </c>
      <c r="H103" s="222">
        <f t="shared" si="29"/>
        <v>63.157894736842103</v>
      </c>
      <c r="I103" s="221">
        <v>15</v>
      </c>
      <c r="J103" s="222">
        <f t="shared" si="27"/>
        <v>26.315789473684209</v>
      </c>
      <c r="K103" s="223">
        <f t="shared" si="30"/>
        <v>89.473684210526315</v>
      </c>
      <c r="M103" s="43"/>
    </row>
    <row r="104" spans="1:13" ht="15" customHeight="1" x14ac:dyDescent="0.25">
      <c r="A104" s="30">
        <v>16</v>
      </c>
      <c r="B104" s="224">
        <v>61150</v>
      </c>
      <c r="C104" s="3" t="s">
        <v>59</v>
      </c>
      <c r="D104" s="221">
        <f t="shared" si="28"/>
        <v>87</v>
      </c>
      <c r="E104" s="221"/>
      <c r="F104" s="222">
        <f t="shared" si="19"/>
        <v>0</v>
      </c>
      <c r="G104" s="221">
        <v>65</v>
      </c>
      <c r="H104" s="222">
        <f t="shared" si="29"/>
        <v>74.712643678160916</v>
      </c>
      <c r="I104" s="221">
        <v>22</v>
      </c>
      <c r="J104" s="222">
        <f t="shared" si="27"/>
        <v>25.287356321839081</v>
      </c>
      <c r="K104" s="223">
        <f t="shared" si="30"/>
        <v>100</v>
      </c>
      <c r="M104" s="43"/>
    </row>
    <row r="105" spans="1:13" ht="15" customHeight="1" x14ac:dyDescent="0.25">
      <c r="A105" s="30">
        <v>17</v>
      </c>
      <c r="B105" s="224">
        <v>61210</v>
      </c>
      <c r="C105" s="3" t="s">
        <v>60</v>
      </c>
      <c r="D105" s="221">
        <f t="shared" si="28"/>
        <v>74</v>
      </c>
      <c r="E105" s="221">
        <v>1</v>
      </c>
      <c r="F105" s="222">
        <f t="shared" si="19"/>
        <v>1.3513513513513513</v>
      </c>
      <c r="G105" s="221">
        <v>28</v>
      </c>
      <c r="H105" s="222">
        <f t="shared" si="29"/>
        <v>37.837837837837839</v>
      </c>
      <c r="I105" s="221">
        <v>45</v>
      </c>
      <c r="J105" s="222">
        <f t="shared" si="27"/>
        <v>60.810810810810814</v>
      </c>
      <c r="K105" s="223">
        <f t="shared" si="30"/>
        <v>98.648648648648646</v>
      </c>
      <c r="M105" s="43"/>
    </row>
    <row r="106" spans="1:13" ht="15" customHeight="1" x14ac:dyDescent="0.25">
      <c r="A106" s="30">
        <v>18</v>
      </c>
      <c r="B106" s="224">
        <v>61290</v>
      </c>
      <c r="C106" s="3" t="s">
        <v>61</v>
      </c>
      <c r="D106" s="221">
        <f t="shared" si="28"/>
        <v>67</v>
      </c>
      <c r="E106" s="221">
        <v>9</v>
      </c>
      <c r="F106" s="222">
        <f t="shared" si="19"/>
        <v>13.432835820895523</v>
      </c>
      <c r="G106" s="221">
        <v>47</v>
      </c>
      <c r="H106" s="222">
        <f t="shared" si="29"/>
        <v>70.149253731343279</v>
      </c>
      <c r="I106" s="221">
        <v>11</v>
      </c>
      <c r="J106" s="222">
        <f t="shared" si="27"/>
        <v>16.417910447761194</v>
      </c>
      <c r="K106" s="223">
        <f t="shared" si="30"/>
        <v>86.567164179104481</v>
      </c>
      <c r="M106" s="43"/>
    </row>
    <row r="107" spans="1:13" ht="15" customHeight="1" x14ac:dyDescent="0.25">
      <c r="A107" s="30">
        <v>19</v>
      </c>
      <c r="B107" s="224">
        <v>61340</v>
      </c>
      <c r="C107" s="3" t="s">
        <v>62</v>
      </c>
      <c r="D107" s="221">
        <f t="shared" si="28"/>
        <v>139</v>
      </c>
      <c r="E107" s="221">
        <v>2</v>
      </c>
      <c r="F107" s="222">
        <f t="shared" si="19"/>
        <v>1.4388489208633093</v>
      </c>
      <c r="G107" s="221">
        <v>95</v>
      </c>
      <c r="H107" s="222">
        <f t="shared" si="29"/>
        <v>68.345323741007192</v>
      </c>
      <c r="I107" s="221">
        <v>42</v>
      </c>
      <c r="J107" s="222">
        <f t="shared" si="27"/>
        <v>30.215827338129497</v>
      </c>
      <c r="K107" s="223">
        <f t="shared" si="30"/>
        <v>98.561151079136692</v>
      </c>
      <c r="M107" s="43"/>
    </row>
    <row r="108" spans="1:13" ht="15" customHeight="1" x14ac:dyDescent="0.25">
      <c r="A108" s="30">
        <v>20</v>
      </c>
      <c r="B108" s="224">
        <v>61390</v>
      </c>
      <c r="C108" s="3" t="s">
        <v>63</v>
      </c>
      <c r="D108" s="221">
        <f t="shared" si="28"/>
        <v>99</v>
      </c>
      <c r="E108" s="221">
        <v>3</v>
      </c>
      <c r="F108" s="222">
        <f t="shared" si="19"/>
        <v>3.0303030303030303</v>
      </c>
      <c r="G108" s="221">
        <v>86</v>
      </c>
      <c r="H108" s="222">
        <f t="shared" si="29"/>
        <v>86.868686868686865</v>
      </c>
      <c r="I108" s="221">
        <v>10</v>
      </c>
      <c r="J108" s="222">
        <f t="shared" si="27"/>
        <v>10.1010101010101</v>
      </c>
      <c r="K108" s="223">
        <f t="shared" si="30"/>
        <v>96.969696969696969</v>
      </c>
      <c r="M108" s="43"/>
    </row>
    <row r="109" spans="1:13" ht="15" customHeight="1" x14ac:dyDescent="0.25">
      <c r="A109" s="34">
        <v>21</v>
      </c>
      <c r="B109" s="224">
        <v>61410</v>
      </c>
      <c r="C109" s="3" t="s">
        <v>64</v>
      </c>
      <c r="D109" s="221">
        <f t="shared" si="28"/>
        <v>99</v>
      </c>
      <c r="E109" s="221"/>
      <c r="F109" s="222">
        <f t="shared" si="19"/>
        <v>0</v>
      </c>
      <c r="G109" s="221">
        <v>62</v>
      </c>
      <c r="H109" s="222">
        <f t="shared" si="29"/>
        <v>62.626262626262623</v>
      </c>
      <c r="I109" s="221">
        <v>37</v>
      </c>
      <c r="J109" s="222">
        <f t="shared" si="27"/>
        <v>37.373737373737377</v>
      </c>
      <c r="K109" s="223">
        <f t="shared" si="30"/>
        <v>100</v>
      </c>
      <c r="M109" s="43"/>
    </row>
    <row r="110" spans="1:13" ht="15" customHeight="1" x14ac:dyDescent="0.25">
      <c r="A110" s="30">
        <v>22</v>
      </c>
      <c r="B110" s="224">
        <v>61430</v>
      </c>
      <c r="C110" s="3" t="s">
        <v>160</v>
      </c>
      <c r="D110" s="221">
        <f t="shared" si="28"/>
        <v>232</v>
      </c>
      <c r="E110" s="221">
        <v>15</v>
      </c>
      <c r="F110" s="222">
        <f t="shared" si="19"/>
        <v>6.4655172413793105</v>
      </c>
      <c r="G110" s="221">
        <v>131</v>
      </c>
      <c r="H110" s="222">
        <f t="shared" si="29"/>
        <v>56.46551724137931</v>
      </c>
      <c r="I110" s="221">
        <v>86</v>
      </c>
      <c r="J110" s="222">
        <f t="shared" si="27"/>
        <v>37.068965517241381</v>
      </c>
      <c r="K110" s="223">
        <f t="shared" si="30"/>
        <v>93.534482758620697</v>
      </c>
      <c r="M110" s="43"/>
    </row>
    <row r="111" spans="1:13" ht="15" customHeight="1" x14ac:dyDescent="0.25">
      <c r="A111" s="30">
        <v>23</v>
      </c>
      <c r="B111" s="224">
        <v>61440</v>
      </c>
      <c r="C111" s="3" t="s">
        <v>65</v>
      </c>
      <c r="D111" s="221">
        <f t="shared" si="28"/>
        <v>249</v>
      </c>
      <c r="E111" s="221">
        <v>2</v>
      </c>
      <c r="F111" s="222">
        <f t="shared" si="19"/>
        <v>0.80321285140562249</v>
      </c>
      <c r="G111" s="221">
        <v>173</v>
      </c>
      <c r="H111" s="222">
        <f t="shared" si="29"/>
        <v>69.47791164658635</v>
      </c>
      <c r="I111" s="221">
        <v>74</v>
      </c>
      <c r="J111" s="222">
        <f t="shared" si="27"/>
        <v>29.718875502008032</v>
      </c>
      <c r="K111" s="223">
        <f t="shared" si="30"/>
        <v>99.196787148594382</v>
      </c>
      <c r="M111" s="43"/>
    </row>
    <row r="112" spans="1:13" ht="15" customHeight="1" x14ac:dyDescent="0.25">
      <c r="A112" s="30">
        <v>24</v>
      </c>
      <c r="B112" s="224">
        <v>61450</v>
      </c>
      <c r="C112" s="3" t="s">
        <v>161</v>
      </c>
      <c r="D112" s="221">
        <f t="shared" si="28"/>
        <v>155</v>
      </c>
      <c r="E112" s="221">
        <v>4</v>
      </c>
      <c r="F112" s="222">
        <f t="shared" si="19"/>
        <v>2.5806451612903225</v>
      </c>
      <c r="G112" s="221">
        <v>96</v>
      </c>
      <c r="H112" s="222">
        <f t="shared" si="29"/>
        <v>61.935483870967744</v>
      </c>
      <c r="I112" s="221">
        <v>55</v>
      </c>
      <c r="J112" s="222">
        <f t="shared" si="27"/>
        <v>35.483870967741936</v>
      </c>
      <c r="K112" s="223">
        <f t="shared" si="30"/>
        <v>97.41935483870968</v>
      </c>
      <c r="M112" s="43"/>
    </row>
    <row r="113" spans="1:13" ht="15" customHeight="1" x14ac:dyDescent="0.25">
      <c r="A113" s="30">
        <v>25</v>
      </c>
      <c r="B113" s="224">
        <v>61470</v>
      </c>
      <c r="C113" s="3" t="s">
        <v>66</v>
      </c>
      <c r="D113" s="221">
        <f t="shared" si="28"/>
        <v>121</v>
      </c>
      <c r="E113" s="221">
        <v>13</v>
      </c>
      <c r="F113" s="222">
        <f t="shared" si="19"/>
        <v>10.743801652892563</v>
      </c>
      <c r="G113" s="221">
        <v>76</v>
      </c>
      <c r="H113" s="222">
        <f t="shared" si="29"/>
        <v>62.809917355371901</v>
      </c>
      <c r="I113" s="221">
        <v>32</v>
      </c>
      <c r="J113" s="222">
        <f t="shared" si="27"/>
        <v>26.446280991735538</v>
      </c>
      <c r="K113" s="223">
        <f t="shared" si="30"/>
        <v>89.256198347107443</v>
      </c>
      <c r="M113" s="43"/>
    </row>
    <row r="114" spans="1:13" x14ac:dyDescent="0.25">
      <c r="A114" s="30">
        <v>26</v>
      </c>
      <c r="B114" s="224">
        <v>61490</v>
      </c>
      <c r="C114" s="3" t="s">
        <v>162</v>
      </c>
      <c r="D114" s="221">
        <f t="shared" si="28"/>
        <v>247</v>
      </c>
      <c r="E114" s="221">
        <v>1</v>
      </c>
      <c r="F114" s="222">
        <f t="shared" si="19"/>
        <v>0.40485829959514169</v>
      </c>
      <c r="G114" s="221">
        <v>118</v>
      </c>
      <c r="H114" s="222">
        <f t="shared" si="29"/>
        <v>47.773279352226723</v>
      </c>
      <c r="I114" s="221">
        <v>128</v>
      </c>
      <c r="J114" s="222">
        <f t="shared" si="27"/>
        <v>51.821862348178136</v>
      </c>
      <c r="K114" s="223">
        <f t="shared" si="30"/>
        <v>99.595141700404866</v>
      </c>
      <c r="M114" s="43"/>
    </row>
    <row r="115" spans="1:13" x14ac:dyDescent="0.25">
      <c r="A115" s="30">
        <v>27</v>
      </c>
      <c r="B115" s="224">
        <v>61500</v>
      </c>
      <c r="C115" s="3" t="s">
        <v>163</v>
      </c>
      <c r="D115" s="221">
        <f t="shared" si="28"/>
        <v>226</v>
      </c>
      <c r="E115" s="221">
        <v>5</v>
      </c>
      <c r="F115" s="222">
        <f t="shared" si="19"/>
        <v>2.2123893805309733</v>
      </c>
      <c r="G115" s="221">
        <v>129</v>
      </c>
      <c r="H115" s="222">
        <f t="shared" si="29"/>
        <v>57.079646017699112</v>
      </c>
      <c r="I115" s="221">
        <v>92</v>
      </c>
      <c r="J115" s="222">
        <f t="shared" si="27"/>
        <v>40.707964601769909</v>
      </c>
      <c r="K115" s="223">
        <f t="shared" si="30"/>
        <v>97.787610619469021</v>
      </c>
      <c r="M115" s="43"/>
    </row>
    <row r="116" spans="1:13" x14ac:dyDescent="0.25">
      <c r="A116" s="30">
        <v>28</v>
      </c>
      <c r="B116" s="224">
        <v>61510</v>
      </c>
      <c r="C116" s="3" t="s">
        <v>67</v>
      </c>
      <c r="D116" s="221">
        <f t="shared" si="28"/>
        <v>167</v>
      </c>
      <c r="E116" s="221">
        <v>5</v>
      </c>
      <c r="F116" s="222">
        <f t="shared" ref="F116:F118" si="31">E116*100/D116</f>
        <v>2.9940119760479043</v>
      </c>
      <c r="G116" s="221">
        <v>93</v>
      </c>
      <c r="H116" s="222">
        <f t="shared" si="29"/>
        <v>55.688622754491021</v>
      </c>
      <c r="I116" s="221">
        <v>69</v>
      </c>
      <c r="J116" s="222">
        <f t="shared" si="27"/>
        <v>41.317365269461078</v>
      </c>
      <c r="K116" s="223">
        <f t="shared" si="30"/>
        <v>97.005988023952099</v>
      </c>
      <c r="M116" s="43"/>
    </row>
    <row r="117" spans="1:13" x14ac:dyDescent="0.25">
      <c r="A117" s="34">
        <v>29</v>
      </c>
      <c r="B117" s="225">
        <v>61520</v>
      </c>
      <c r="C117" s="15" t="s">
        <v>159</v>
      </c>
      <c r="D117" s="226">
        <f t="shared" ref="D117" si="32">E117+G117+I117</f>
        <v>236</v>
      </c>
      <c r="E117" s="226">
        <v>6</v>
      </c>
      <c r="F117" s="227">
        <f t="shared" ref="F117" si="33">E117*100/D117</f>
        <v>2.5423728813559321</v>
      </c>
      <c r="G117" s="226">
        <v>122</v>
      </c>
      <c r="H117" s="227">
        <f t="shared" ref="H117" si="34">G117*100/D117</f>
        <v>51.694915254237287</v>
      </c>
      <c r="I117" s="226">
        <v>108</v>
      </c>
      <c r="J117" s="227">
        <f t="shared" ref="J117" si="35">I117*100/D117</f>
        <v>45.762711864406782</v>
      </c>
      <c r="K117" s="228">
        <f t="shared" ref="K117" si="36">H117+J117</f>
        <v>97.457627118644069</v>
      </c>
      <c r="M117" s="43"/>
    </row>
    <row r="118" spans="1:13" ht="15.75" thickBot="1" x14ac:dyDescent="0.3">
      <c r="A118" s="31">
        <v>30</v>
      </c>
      <c r="B118" s="233">
        <v>61540</v>
      </c>
      <c r="C118" s="464" t="s">
        <v>177</v>
      </c>
      <c r="D118" s="234">
        <f t="shared" si="28"/>
        <v>101</v>
      </c>
      <c r="E118" s="234"/>
      <c r="F118" s="235">
        <f t="shared" si="31"/>
        <v>0</v>
      </c>
      <c r="G118" s="234">
        <v>64</v>
      </c>
      <c r="H118" s="235">
        <f t="shared" si="29"/>
        <v>63.366336633663366</v>
      </c>
      <c r="I118" s="234">
        <v>37</v>
      </c>
      <c r="J118" s="235">
        <f t="shared" si="27"/>
        <v>36.633663366336634</v>
      </c>
      <c r="K118" s="236">
        <f t="shared" si="30"/>
        <v>100</v>
      </c>
      <c r="M118" s="43"/>
    </row>
    <row r="119" spans="1:13" ht="15.75" thickBot="1" x14ac:dyDescent="0.3">
      <c r="A119" s="215"/>
      <c r="B119" s="216"/>
      <c r="C119" s="161" t="s">
        <v>149</v>
      </c>
      <c r="D119" s="217">
        <f>SUM(D120:D127)</f>
        <v>904</v>
      </c>
      <c r="E119" s="217">
        <f>SUM(E120:E127)</f>
        <v>42</v>
      </c>
      <c r="F119" s="218">
        <f t="shared" ref="F119:F127" si="37">E119*100/D119</f>
        <v>4.6460176991150446</v>
      </c>
      <c r="G119" s="217">
        <f>SUM(G120:G127)</f>
        <v>454</v>
      </c>
      <c r="H119" s="218">
        <f>G119*100/D119</f>
        <v>50.221238938053098</v>
      </c>
      <c r="I119" s="217">
        <f>SUM(I120:I127)</f>
        <v>408</v>
      </c>
      <c r="J119" s="218">
        <f t="shared" si="27"/>
        <v>45.13274336283186</v>
      </c>
      <c r="K119" s="219">
        <f>AVERAGE(K120:K127)</f>
        <v>95.522192028985501</v>
      </c>
      <c r="M119" s="43"/>
    </row>
    <row r="120" spans="1:13" x14ac:dyDescent="0.25">
      <c r="A120" s="29">
        <v>1</v>
      </c>
      <c r="B120" s="237">
        <v>70020</v>
      </c>
      <c r="C120" s="9" t="s">
        <v>68</v>
      </c>
      <c r="D120" s="238">
        <f t="shared" ref="D120:D127" si="38">E120+G120+I120</f>
        <v>107</v>
      </c>
      <c r="E120" s="238"/>
      <c r="F120" s="239">
        <f t="shared" si="37"/>
        <v>0</v>
      </c>
      <c r="G120" s="238">
        <v>23</v>
      </c>
      <c r="H120" s="239">
        <f t="shared" ref="H120:H127" si="39">G120*100/D120</f>
        <v>21.495327102803738</v>
      </c>
      <c r="I120" s="238">
        <v>84</v>
      </c>
      <c r="J120" s="239">
        <f t="shared" si="27"/>
        <v>78.504672897196258</v>
      </c>
      <c r="K120" s="240">
        <f t="shared" ref="K120:K127" si="40">H120+J120</f>
        <v>100</v>
      </c>
      <c r="M120" s="43"/>
    </row>
    <row r="121" spans="1:13" x14ac:dyDescent="0.25">
      <c r="A121" s="30">
        <v>2</v>
      </c>
      <c r="B121" s="224">
        <v>70110</v>
      </c>
      <c r="C121" s="3" t="s">
        <v>70</v>
      </c>
      <c r="D121" s="221">
        <f t="shared" si="38"/>
        <v>80</v>
      </c>
      <c r="E121" s="221"/>
      <c r="F121" s="222">
        <f t="shared" si="37"/>
        <v>0</v>
      </c>
      <c r="G121" s="221">
        <v>43</v>
      </c>
      <c r="H121" s="222">
        <f t="shared" si="39"/>
        <v>53.75</v>
      </c>
      <c r="I121" s="221">
        <v>37</v>
      </c>
      <c r="J121" s="222">
        <f t="shared" si="27"/>
        <v>46.25</v>
      </c>
      <c r="K121" s="223">
        <f t="shared" si="40"/>
        <v>100</v>
      </c>
      <c r="M121" s="43"/>
    </row>
    <row r="122" spans="1:13" x14ac:dyDescent="0.25">
      <c r="A122" s="30">
        <v>3</v>
      </c>
      <c r="B122" s="224">
        <v>70021</v>
      </c>
      <c r="C122" s="3" t="s">
        <v>69</v>
      </c>
      <c r="D122" s="221">
        <f t="shared" si="38"/>
        <v>50</v>
      </c>
      <c r="E122" s="221"/>
      <c r="F122" s="222">
        <f t="shared" si="37"/>
        <v>0</v>
      </c>
      <c r="G122" s="221">
        <v>31</v>
      </c>
      <c r="H122" s="222">
        <f t="shared" si="39"/>
        <v>62</v>
      </c>
      <c r="I122" s="221">
        <v>19</v>
      </c>
      <c r="J122" s="222">
        <f t="shared" si="27"/>
        <v>38</v>
      </c>
      <c r="K122" s="223">
        <f t="shared" si="40"/>
        <v>100</v>
      </c>
      <c r="M122" s="43"/>
    </row>
    <row r="123" spans="1:13" x14ac:dyDescent="0.25">
      <c r="A123" s="34">
        <v>4</v>
      </c>
      <c r="B123" s="224">
        <v>70040</v>
      </c>
      <c r="C123" s="3" t="s">
        <v>85</v>
      </c>
      <c r="D123" s="221">
        <f t="shared" si="38"/>
        <v>56</v>
      </c>
      <c r="E123" s="221"/>
      <c r="F123" s="222">
        <f t="shared" si="37"/>
        <v>0</v>
      </c>
      <c r="G123" s="221">
        <v>21</v>
      </c>
      <c r="H123" s="222">
        <f t="shared" si="39"/>
        <v>37.5</v>
      </c>
      <c r="I123" s="221">
        <v>35</v>
      </c>
      <c r="J123" s="222">
        <f t="shared" si="27"/>
        <v>62.5</v>
      </c>
      <c r="K123" s="223">
        <f t="shared" si="40"/>
        <v>100</v>
      </c>
      <c r="M123" s="43"/>
    </row>
    <row r="124" spans="1:13" ht="15" customHeight="1" x14ac:dyDescent="0.25">
      <c r="A124" s="242">
        <v>5</v>
      </c>
      <c r="B124" s="224">
        <v>70100</v>
      </c>
      <c r="C124" s="3" t="s">
        <v>151</v>
      </c>
      <c r="D124" s="221">
        <f t="shared" si="38"/>
        <v>94</v>
      </c>
      <c r="E124" s="221"/>
      <c r="F124" s="222">
        <f t="shared" si="37"/>
        <v>0</v>
      </c>
      <c r="G124" s="221">
        <v>45</v>
      </c>
      <c r="H124" s="222">
        <f t="shared" si="39"/>
        <v>47.872340425531917</v>
      </c>
      <c r="I124" s="221">
        <v>49</v>
      </c>
      <c r="J124" s="222">
        <f t="shared" si="27"/>
        <v>52.127659574468083</v>
      </c>
      <c r="K124" s="223">
        <f t="shared" si="40"/>
        <v>100</v>
      </c>
      <c r="M124" s="43"/>
    </row>
    <row r="125" spans="1:13" x14ac:dyDescent="0.25">
      <c r="A125" s="242">
        <v>6</v>
      </c>
      <c r="B125" s="224">
        <v>70270</v>
      </c>
      <c r="C125" s="3" t="s">
        <v>71</v>
      </c>
      <c r="D125" s="221">
        <f t="shared" si="38"/>
        <v>69</v>
      </c>
      <c r="E125" s="221">
        <v>15</v>
      </c>
      <c r="F125" s="222">
        <f t="shared" si="37"/>
        <v>21.739130434782609</v>
      </c>
      <c r="G125" s="221">
        <v>38</v>
      </c>
      <c r="H125" s="222">
        <f t="shared" si="39"/>
        <v>55.072463768115945</v>
      </c>
      <c r="I125" s="221">
        <v>16</v>
      </c>
      <c r="J125" s="222">
        <f t="shared" si="27"/>
        <v>23.188405797101449</v>
      </c>
      <c r="K125" s="223">
        <f t="shared" si="40"/>
        <v>78.260869565217391</v>
      </c>
      <c r="M125" s="43"/>
    </row>
    <row r="126" spans="1:13" x14ac:dyDescent="0.25">
      <c r="A126" s="243">
        <v>7</v>
      </c>
      <c r="B126" s="224">
        <v>70510</v>
      </c>
      <c r="C126" s="3" t="s">
        <v>72</v>
      </c>
      <c r="D126" s="221">
        <f t="shared" si="38"/>
        <v>48</v>
      </c>
      <c r="E126" s="221">
        <v>4</v>
      </c>
      <c r="F126" s="222">
        <f t="shared" si="37"/>
        <v>8.3333333333333339</v>
      </c>
      <c r="G126" s="221">
        <v>37</v>
      </c>
      <c r="H126" s="222">
        <f t="shared" si="39"/>
        <v>77.083333333333329</v>
      </c>
      <c r="I126" s="221">
        <v>7</v>
      </c>
      <c r="J126" s="222">
        <f t="shared" si="27"/>
        <v>14.583333333333334</v>
      </c>
      <c r="K126" s="223">
        <f t="shared" si="40"/>
        <v>91.666666666666657</v>
      </c>
      <c r="M126" s="43"/>
    </row>
    <row r="127" spans="1:13" ht="15" customHeight="1" thickBot="1" x14ac:dyDescent="0.3">
      <c r="A127" s="244">
        <v>8</v>
      </c>
      <c r="B127" s="233">
        <v>10880</v>
      </c>
      <c r="C127" s="23" t="s">
        <v>178</v>
      </c>
      <c r="D127" s="234">
        <f t="shared" si="38"/>
        <v>400</v>
      </c>
      <c r="E127" s="234">
        <v>23</v>
      </c>
      <c r="F127" s="235">
        <f t="shared" si="37"/>
        <v>5.75</v>
      </c>
      <c r="G127" s="234">
        <v>216</v>
      </c>
      <c r="H127" s="235">
        <f t="shared" si="39"/>
        <v>54</v>
      </c>
      <c r="I127" s="234">
        <v>161</v>
      </c>
      <c r="J127" s="235">
        <f t="shared" si="27"/>
        <v>40.25</v>
      </c>
      <c r="K127" s="236">
        <f t="shared" si="40"/>
        <v>94.25</v>
      </c>
      <c r="M127" s="43"/>
    </row>
    <row r="128" spans="1:13" ht="15" customHeight="1" x14ac:dyDescent="0.25">
      <c r="B128" s="26"/>
      <c r="C128" s="38"/>
      <c r="E128" s="213"/>
      <c r="F128" s="213"/>
      <c r="G128" s="213"/>
      <c r="H128" s="213"/>
      <c r="I128" s="213"/>
      <c r="J128" s="214" t="s">
        <v>126</v>
      </c>
      <c r="K128" s="39">
        <f>AVERAGE(K7,K9:K17,K19:K31,K33:K51,K53:K71,K73:K87,K89:K118,K120:K127)</f>
        <v>95.428128225627873</v>
      </c>
      <c r="M128" s="43"/>
    </row>
    <row r="129" spans="3:13" x14ac:dyDescent="0.25">
      <c r="K129" s="40"/>
      <c r="M129" s="255"/>
    </row>
    <row r="130" spans="3:13" x14ac:dyDescent="0.25">
      <c r="J130" s="57"/>
    </row>
    <row r="132" spans="3:13" ht="15.75" thickBot="1" x14ac:dyDescent="0.3"/>
    <row r="133" spans="3:13" ht="25.5" customHeight="1" x14ac:dyDescent="0.25">
      <c r="C133" s="446" t="s">
        <v>80</v>
      </c>
      <c r="D133" s="447" t="s">
        <v>167</v>
      </c>
      <c r="E133" s="475"/>
      <c r="F133" s="475"/>
      <c r="G133" s="475"/>
      <c r="H133" s="476"/>
      <c r="I133" s="448" t="s">
        <v>168</v>
      </c>
      <c r="J133" s="467" t="s">
        <v>169</v>
      </c>
      <c r="K133" s="465" t="s">
        <v>170</v>
      </c>
    </row>
    <row r="134" spans="3:13" ht="30" customHeight="1" thickBot="1" x14ac:dyDescent="0.3">
      <c r="C134" s="446"/>
      <c r="D134" s="457" t="s">
        <v>171</v>
      </c>
      <c r="E134" s="457" t="s">
        <v>172</v>
      </c>
      <c r="F134" s="457" t="s">
        <v>173</v>
      </c>
      <c r="G134" s="458" t="s">
        <v>174</v>
      </c>
      <c r="H134" s="477" t="s">
        <v>180</v>
      </c>
      <c r="I134" s="451"/>
      <c r="J134" s="468"/>
      <c r="K134" s="466"/>
    </row>
    <row r="135" spans="3:13" x14ac:dyDescent="0.25">
      <c r="C135" s="449" t="s">
        <v>179</v>
      </c>
      <c r="D135" s="449">
        <v>1.76</v>
      </c>
      <c r="E135" s="449">
        <v>1.94</v>
      </c>
      <c r="F135" s="449">
        <v>52.56</v>
      </c>
      <c r="G135" s="450">
        <v>44.82</v>
      </c>
      <c r="H135" s="452">
        <f>F135+G135</f>
        <v>97.38</v>
      </c>
      <c r="I135" s="452">
        <v>801</v>
      </c>
      <c r="J135" s="449">
        <v>865</v>
      </c>
      <c r="K135" s="453">
        <f>I135/J135</f>
        <v>0.92601156069364166</v>
      </c>
    </row>
    <row r="136" spans="3:13" x14ac:dyDescent="0.25">
      <c r="C136" s="449" t="s">
        <v>74</v>
      </c>
      <c r="D136" s="449">
        <v>0.53</v>
      </c>
      <c r="E136" s="449">
        <v>2.4700000000000002</v>
      </c>
      <c r="F136" s="449">
        <v>64.87</v>
      </c>
      <c r="G136" s="450">
        <v>32.130000000000003</v>
      </c>
      <c r="H136" s="479">
        <f t="shared" ref="H136:H142" si="41">F136+G136</f>
        <v>97</v>
      </c>
      <c r="I136" s="452">
        <v>1133</v>
      </c>
      <c r="J136" s="449">
        <v>1187</v>
      </c>
      <c r="K136" s="453">
        <f t="shared" ref="K136:K143" si="42">I136/J136</f>
        <v>0.95450716090985677</v>
      </c>
    </row>
    <row r="137" spans="3:13" x14ac:dyDescent="0.25">
      <c r="C137" s="449" t="s">
        <v>75</v>
      </c>
      <c r="D137" s="449">
        <v>2.06</v>
      </c>
      <c r="E137" s="449">
        <v>3.45</v>
      </c>
      <c r="F137" s="473">
        <v>60.7</v>
      </c>
      <c r="G137" s="474">
        <v>33.799999999999997</v>
      </c>
      <c r="H137" s="479">
        <f t="shared" si="41"/>
        <v>94.5</v>
      </c>
      <c r="I137" s="452">
        <v>1654</v>
      </c>
      <c r="J137" s="449">
        <v>1720</v>
      </c>
      <c r="K137" s="453">
        <f t="shared" si="42"/>
        <v>0.96162790697674416</v>
      </c>
    </row>
    <row r="138" spans="3:13" x14ac:dyDescent="0.25">
      <c r="C138" s="449" t="s">
        <v>76</v>
      </c>
      <c r="D138" s="449">
        <v>1.06</v>
      </c>
      <c r="E138" s="449">
        <v>1.53</v>
      </c>
      <c r="F138" s="449">
        <v>60.27</v>
      </c>
      <c r="G138" s="450">
        <v>37.130000000000003</v>
      </c>
      <c r="H138" s="479">
        <f t="shared" si="41"/>
        <v>97.4</v>
      </c>
      <c r="I138" s="452">
        <v>1694</v>
      </c>
      <c r="J138" s="449">
        <v>1812</v>
      </c>
      <c r="K138" s="453">
        <f t="shared" si="42"/>
        <v>0.93487858719646799</v>
      </c>
    </row>
    <row r="139" spans="3:13" x14ac:dyDescent="0.25">
      <c r="C139" s="449" t="s">
        <v>77</v>
      </c>
      <c r="D139" s="449">
        <v>1.07</v>
      </c>
      <c r="E139" s="449">
        <v>2.2799999999999998</v>
      </c>
      <c r="F139" s="449">
        <v>59.65</v>
      </c>
      <c r="G139" s="474">
        <v>37</v>
      </c>
      <c r="H139" s="479">
        <f t="shared" si="41"/>
        <v>96.65</v>
      </c>
      <c r="I139" s="452">
        <v>1492</v>
      </c>
      <c r="J139" s="449">
        <v>1529</v>
      </c>
      <c r="K139" s="453">
        <f t="shared" si="42"/>
        <v>0.97580117724002613</v>
      </c>
    </row>
    <row r="140" spans="3:13" x14ac:dyDescent="0.25">
      <c r="C140" s="449" t="s">
        <v>78</v>
      </c>
      <c r="D140" s="449">
        <v>1.45</v>
      </c>
      <c r="E140" s="449">
        <v>2.76</v>
      </c>
      <c r="F140" s="449">
        <v>60.53</v>
      </c>
      <c r="G140" s="450">
        <v>35.270000000000003</v>
      </c>
      <c r="H140" s="479">
        <f t="shared" si="41"/>
        <v>95.800000000000011</v>
      </c>
      <c r="I140" s="452">
        <v>3666</v>
      </c>
      <c r="J140" s="449">
        <v>3854</v>
      </c>
      <c r="K140" s="453">
        <f t="shared" si="42"/>
        <v>0.95121951219512191</v>
      </c>
    </row>
    <row r="141" spans="3:13" ht="15.75" thickBot="1" x14ac:dyDescent="0.3">
      <c r="C141" s="460" t="s">
        <v>79</v>
      </c>
      <c r="D141" s="469">
        <v>2.4300000000000002</v>
      </c>
      <c r="E141" s="469">
        <v>2.21</v>
      </c>
      <c r="F141" s="469">
        <v>50.22</v>
      </c>
      <c r="G141" s="470">
        <v>45.13</v>
      </c>
      <c r="H141" s="480">
        <f t="shared" si="41"/>
        <v>95.35</v>
      </c>
      <c r="I141" s="471">
        <v>904</v>
      </c>
      <c r="J141" s="483">
        <v>976</v>
      </c>
      <c r="K141" s="472">
        <f t="shared" si="42"/>
        <v>0.92622950819672134</v>
      </c>
    </row>
    <row r="142" spans="3:13" ht="15.75" thickBot="1" x14ac:dyDescent="0.3">
      <c r="C142" s="454" t="s">
        <v>175</v>
      </c>
      <c r="D142" s="482">
        <f t="shared" ref="D142:F142" si="43">AVERAGE(D135:D141)</f>
        <v>1.4800000000000002</v>
      </c>
      <c r="E142" s="482">
        <f t="shared" si="43"/>
        <v>2.3771428571428572</v>
      </c>
      <c r="F142" s="482">
        <f t="shared" si="43"/>
        <v>58.400000000000013</v>
      </c>
      <c r="G142" s="478">
        <f>AVERAGE(G135:G141)</f>
        <v>37.89714285714286</v>
      </c>
      <c r="H142" s="481">
        <f t="shared" si="41"/>
        <v>96.297142857142873</v>
      </c>
      <c r="I142" s="455">
        <f>SUM(I135:I141)</f>
        <v>11344</v>
      </c>
      <c r="J142" s="455">
        <f>SUM(J135:J141)</f>
        <v>11943</v>
      </c>
      <c r="K142" s="456">
        <f t="shared" si="42"/>
        <v>0.94984509754668012</v>
      </c>
    </row>
    <row r="143" spans="3:13" ht="15.75" thickBot="1" x14ac:dyDescent="0.3">
      <c r="C143" s="457" t="s">
        <v>176</v>
      </c>
      <c r="D143" s="457">
        <v>7.58</v>
      </c>
      <c r="E143" s="457">
        <v>12.75</v>
      </c>
      <c r="F143" s="457">
        <v>62.42</v>
      </c>
      <c r="G143" s="458">
        <v>17.25</v>
      </c>
      <c r="H143" s="459"/>
      <c r="I143" s="459">
        <v>32506</v>
      </c>
      <c r="J143" s="460"/>
      <c r="K143" s="461">
        <v>0.94920000000000004</v>
      </c>
    </row>
    <row r="144" spans="3:13" x14ac:dyDescent="0.25">
      <c r="C144" s="462"/>
      <c r="D144" s="462"/>
      <c r="E144" s="462"/>
      <c r="F144" s="462"/>
      <c r="G144" s="462"/>
      <c r="H144" s="462"/>
      <c r="I144" s="462"/>
      <c r="J144" s="462"/>
    </row>
    <row r="145" spans="6:6" x14ac:dyDescent="0.25">
      <c r="F145" s="57"/>
    </row>
  </sheetData>
  <mergeCells count="11">
    <mergeCell ref="K133:K134"/>
    <mergeCell ref="D133:H133"/>
    <mergeCell ref="C133:C134"/>
    <mergeCell ref="I133:I134"/>
    <mergeCell ref="J133:J134"/>
    <mergeCell ref="E4:K4"/>
    <mergeCell ref="D4:D5"/>
    <mergeCell ref="C4:C5"/>
    <mergeCell ref="A4:A5"/>
    <mergeCell ref="C2:D2"/>
    <mergeCell ref="B4:B5"/>
  </mergeCells>
  <conditionalFormatting sqref="K6:K128">
    <cfRule type="cellIs" dxfId="3" priority="2" stopIfTrue="1" operator="lessThan">
      <formula>75</formula>
    </cfRule>
    <cfRule type="cellIs" dxfId="2" priority="3" stopIfTrue="1" operator="between">
      <formula>75</formula>
      <formula>89.99</formula>
    </cfRule>
    <cfRule type="cellIs" dxfId="1" priority="4" stopIfTrue="1" operator="between">
      <formula>90</formula>
      <formula>98.99</formula>
    </cfRule>
    <cfRule type="cellIs" dxfId="0" priority="5" stopIfTrue="1" operator="between">
      <formula>99</formula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ЧГ-4 диаграмма по районам</vt:lpstr>
      <vt:lpstr>ЧГ-4 диаграмма</vt:lpstr>
      <vt:lpstr>Рейтинги 2019 - 2015</vt:lpstr>
      <vt:lpstr>Рейтинг по сумме мест</vt:lpstr>
      <vt:lpstr>ЧГ-4 2019 Итоги</vt:lpstr>
      <vt:lpstr>ЧГ-4 2019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2017-12-14T06:22:54Z</dcterms:created>
  <dcterms:modified xsi:type="dcterms:W3CDTF">2019-10-11T05:49:40Z</dcterms:modified>
</cp:coreProperties>
</file>