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440"/>
  </bookViews>
  <sheets>
    <sheet name="Франц.-11 диаграмма по районам" sheetId="4" r:id="rId1"/>
    <sheet name="Рейтинги 2019, 2018, 2017, 2016" sheetId="3" r:id="rId2"/>
    <sheet name="Рейтинг по сумме мест" sheetId="2" r:id="rId3"/>
    <sheet name="Франц. язык-11 2019 Итоги" sheetId="5" r:id="rId4"/>
    <sheet name="Франц. язык-11 2019 расклад" sheetId="1" r:id="rId5"/>
  </sheets>
  <calcPr calcId="145621" iterateDelta="1E-4"/>
</workbook>
</file>

<file path=xl/calcChain.xml><?xml version="1.0" encoding="utf-8"?>
<calcChain xmlns="http://schemas.openxmlformats.org/spreadsheetml/2006/main">
  <c r="S15" i="4" l="1"/>
  <c r="S14" i="4"/>
  <c r="S12" i="4"/>
  <c r="S11" i="4"/>
  <c r="S10" i="4"/>
  <c r="S8" i="4"/>
  <c r="D16" i="4"/>
  <c r="P16" i="4"/>
  <c r="L16" i="4"/>
  <c r="H16" i="4"/>
  <c r="D9" i="4"/>
  <c r="C9" i="4"/>
  <c r="K9" i="4"/>
  <c r="D13" i="4"/>
  <c r="C13" i="4"/>
  <c r="K13" i="4"/>
  <c r="C4" i="4"/>
  <c r="G4" i="4"/>
  <c r="D4" i="4"/>
  <c r="H4" i="4"/>
  <c r="P4" i="4"/>
  <c r="L4" i="4"/>
  <c r="L9" i="4"/>
  <c r="L13" i="4"/>
  <c r="S6" i="4"/>
  <c r="E13" i="3"/>
  <c r="E13" i="2" l="1"/>
  <c r="N13" i="2"/>
  <c r="K13" i="2"/>
  <c r="H13" i="2"/>
  <c r="E10" i="5"/>
  <c r="E6" i="5"/>
  <c r="J12" i="1"/>
  <c r="J7" i="1"/>
  <c r="I7" i="1"/>
  <c r="H7" i="1"/>
  <c r="G7" i="1"/>
  <c r="F7" i="1"/>
  <c r="E7" i="1"/>
  <c r="D7" i="1"/>
  <c r="I6" i="1"/>
  <c r="H6" i="1"/>
  <c r="G6" i="1"/>
  <c r="F6" i="1"/>
  <c r="E6" i="1"/>
  <c r="D6" i="1"/>
  <c r="L5" i="4" l="1"/>
  <c r="P7" i="4"/>
  <c r="H7" i="4"/>
  <c r="O7" i="4"/>
  <c r="O4" i="4" s="1"/>
  <c r="K5" i="4"/>
  <c r="K4" i="4"/>
  <c r="G7" i="4"/>
  <c r="D6" i="5"/>
  <c r="J10" i="1" l="1"/>
  <c r="I10" i="1"/>
  <c r="H10" i="1"/>
  <c r="G10" i="1"/>
  <c r="F10" i="1"/>
  <c r="E10" i="1"/>
  <c r="D10" i="1"/>
  <c r="I13" i="3" l="1"/>
  <c r="Q13" i="3" l="1"/>
  <c r="M13" i="3"/>
</calcChain>
</file>

<file path=xl/sharedStrings.xml><?xml version="1.0" encoding="utf-8"?>
<sst xmlns="http://schemas.openxmlformats.org/spreadsheetml/2006/main" count="173" uniqueCount="58">
  <si>
    <t>Наименование ОУ (кратко)</t>
  </si>
  <si>
    <t>Человек</t>
  </si>
  <si>
    <t>ниже 22</t>
  </si>
  <si>
    <t>средний балл</t>
  </si>
  <si>
    <t>80-99</t>
  </si>
  <si>
    <t>МАОУ Гимназия № 10</t>
  </si>
  <si>
    <t>МБОУ Лицей № 8</t>
  </si>
  <si>
    <t>МБОУ СШ № 64</t>
  </si>
  <si>
    <t>МАОУ Гимназия № 2</t>
  </si>
  <si>
    <t>№</t>
  </si>
  <si>
    <t>Код ОУ по КИАСУО</t>
  </si>
  <si>
    <t>Район</t>
  </si>
  <si>
    <t>Код ОУ            (по КИАСУО)</t>
  </si>
  <si>
    <t>Кировский</t>
  </si>
  <si>
    <t>Октябрьский</t>
  </si>
  <si>
    <t>Центральный</t>
  </si>
  <si>
    <t>Среднее значение по городу принято:</t>
  </si>
  <si>
    <t>Ленинский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</si>
  <si>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</si>
  <si>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</si>
  <si>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</si>
  <si>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</si>
  <si>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Французский язык 11 кл.</t>
  </si>
  <si>
    <t>чел.</t>
  </si>
  <si>
    <t>ср.балл по ОУ</t>
  </si>
  <si>
    <t>балл по городу</t>
  </si>
  <si>
    <t>чел</t>
  </si>
  <si>
    <t>место</t>
  </si>
  <si>
    <t>сумма мест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</si>
  <si>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</si>
  <si>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</si>
  <si>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</si>
  <si>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</si>
  <si>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</si>
  <si>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</si>
  <si>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</si>
  <si>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</si>
  <si>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22-67</t>
  </si>
  <si>
    <t>по городу Красноярску</t>
  </si>
  <si>
    <t>Французский язык 11 класс</t>
  </si>
  <si>
    <t>Расчетное среднее значение:</t>
  </si>
  <si>
    <t>средний балл принят</t>
  </si>
  <si>
    <t>Расчетное среднее значение</t>
  </si>
  <si>
    <t>ЛЕНИНСКИЙ РАЙОН</t>
  </si>
  <si>
    <t>КИРОВСКИЙ РАЙОН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</si>
  <si>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</si>
  <si>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</si>
  <si>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</si>
  <si>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</si>
  <si>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ОКТЯБРЬСКИЙ РАЙОН</t>
  </si>
  <si>
    <t>ЦЕНТРАЛЬНЫЙ РАЙОН</t>
  </si>
  <si>
    <t>Расчётное среднее значение среднего балла по ОУ</t>
  </si>
  <si>
    <t>Среднее значение среднего балла принято ГУО</t>
  </si>
  <si>
    <t>МАОУ Гимназия № 3</t>
  </si>
  <si>
    <t>МАОУ Гимназия № 13 "Академ"</t>
  </si>
  <si>
    <t>Получено баллов</t>
  </si>
  <si>
    <t>68-79</t>
  </si>
  <si>
    <t>МАОУ СШ "Комплекс 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</si>
</sst>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5" fontId="19" fillId="0" borderId="0" applyBorder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/>
    <xf numFmtId="0" fontId="0" fillId="0" borderId="6" xfId="0" applyBorder="1"/>
    <xf numFmtId="0" fontId="12" fillId="0" borderId="0" xfId="0" applyFont="1"/>
    <xf numFmtId="0" fontId="12" fillId="6" borderId="0" xfId="0" applyFont="1" applyFill="1"/>
    <xf numFmtId="0" fontId="12" fillId="4" borderId="0" xfId="0" applyFont="1" applyFill="1"/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2" fontId="0" fillId="0" borderId="1" xfId="0" applyNumberForma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/>
    </xf>
    <xf numFmtId="164" fontId="0" fillId="0" borderId="18" xfId="0" applyNumberFormat="1" applyBorder="1"/>
    <xf numFmtId="0" fontId="0" fillId="0" borderId="28" xfId="0" applyBorder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0" fillId="0" borderId="12" xfId="0" applyNumberFormat="1" applyBorder="1"/>
    <xf numFmtId="0" fontId="5" fillId="0" borderId="15" xfId="0" applyFont="1" applyBorder="1" applyAlignment="1">
      <alignment wrapText="1"/>
    </xf>
    <xf numFmtId="2" fontId="0" fillId="3" borderId="16" xfId="0" applyNumberFormat="1" applyFill="1" applyBorder="1"/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0" borderId="0" xfId="0" applyFont="1"/>
    <xf numFmtId="0" fontId="18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2" fillId="7" borderId="0" xfId="0" applyFont="1" applyFill="1"/>
    <xf numFmtId="0" fontId="12" fillId="8" borderId="0" xfId="0" applyFont="1" applyFill="1"/>
    <xf numFmtId="0" fontId="5" fillId="0" borderId="4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4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vertical="top" wrapText="1"/>
    </xf>
    <xf numFmtId="0" fontId="0" fillId="0" borderId="50" xfId="0" applyBorder="1"/>
    <xf numFmtId="2" fontId="0" fillId="0" borderId="9" xfId="0" applyNumberFormat="1" applyBorder="1"/>
    <xf numFmtId="0" fontId="0" fillId="0" borderId="52" xfId="0" applyBorder="1"/>
    <xf numFmtId="0" fontId="0" fillId="0" borderId="8" xfId="0" applyBorder="1"/>
    <xf numFmtId="0" fontId="0" fillId="0" borderId="9" xfId="0" applyBorder="1"/>
    <xf numFmtId="164" fontId="0" fillId="0" borderId="51" xfId="0" applyNumberFormat="1" applyBorder="1"/>
    <xf numFmtId="0" fontId="1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0" fillId="0" borderId="10" xfId="0" applyNumberFormat="1" applyBorder="1"/>
    <xf numFmtId="0" fontId="0" fillId="0" borderId="11" xfId="0" applyBorder="1"/>
    <xf numFmtId="0" fontId="0" fillId="0" borderId="56" xfId="0" applyBorder="1"/>
    <xf numFmtId="164" fontId="0" fillId="0" borderId="55" xfId="0" applyNumberFormat="1" applyBorder="1"/>
    <xf numFmtId="0" fontId="12" fillId="9" borderId="0" xfId="0" applyFont="1" applyFill="1"/>
    <xf numFmtId="2" fontId="15" fillId="0" borderId="0" xfId="0" applyNumberFormat="1" applyFont="1" applyAlignment="1">
      <alignment horizontal="right"/>
    </xf>
    <xf numFmtId="1" fontId="0" fillId="0" borderId="25" xfId="0" applyNumberFormat="1" applyBorder="1"/>
    <xf numFmtId="1" fontId="0" fillId="0" borderId="50" xfId="0" applyNumberFormat="1" applyBorder="1"/>
    <xf numFmtId="1" fontId="0" fillId="0" borderId="13" xfId="0" applyNumberFormat="1" applyBorder="1"/>
    <xf numFmtId="0" fontId="5" fillId="0" borderId="9" xfId="0" applyFont="1" applyBorder="1" applyAlignment="1">
      <alignment horizontal="left" vertical="center"/>
    </xf>
    <xf numFmtId="2" fontId="0" fillId="0" borderId="8" xfId="0" applyNumberFormat="1" applyBorder="1"/>
    <xf numFmtId="2" fontId="0" fillId="0" borderId="52" xfId="0" applyNumberFormat="1" applyBorder="1"/>
    <xf numFmtId="164" fontId="0" fillId="0" borderId="9" xfId="0" applyNumberFormat="1" applyBorder="1"/>
    <xf numFmtId="0" fontId="11" fillId="0" borderId="4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2" fillId="10" borderId="0" xfId="0" applyFont="1" applyFill="1"/>
    <xf numFmtId="0" fontId="0" fillId="0" borderId="45" xfId="0" applyBorder="1"/>
    <xf numFmtId="0" fontId="0" fillId="0" borderId="46" xfId="0" applyBorder="1"/>
    <xf numFmtId="0" fontId="5" fillId="0" borderId="50" xfId="0" applyFont="1" applyBorder="1"/>
    <xf numFmtId="2" fontId="0" fillId="0" borderId="48" xfId="0" applyNumberFormat="1" applyBorder="1"/>
    <xf numFmtId="0" fontId="21" fillId="0" borderId="0" xfId="0" applyFont="1"/>
    <xf numFmtId="0" fontId="20" fillId="0" borderId="0" xfId="0" applyFont="1"/>
    <xf numFmtId="0" fontId="10" fillId="0" borderId="60" xfId="0" applyFont="1" applyBorder="1"/>
    <xf numFmtId="0" fontId="0" fillId="0" borderId="57" xfId="0" applyBorder="1"/>
    <xf numFmtId="0" fontId="5" fillId="0" borderId="24" xfId="0" applyFont="1" applyBorder="1" applyAlignment="1">
      <alignment horizontal="right" wrapText="1"/>
    </xf>
    <xf numFmtId="0" fontId="5" fillId="0" borderId="32" xfId="0" applyFont="1" applyBorder="1"/>
    <xf numFmtId="0" fontId="5" fillId="0" borderId="38" xfId="0" applyFont="1" applyBorder="1" applyAlignment="1">
      <alignment vertical="top"/>
    </xf>
    <xf numFmtId="2" fontId="5" fillId="0" borderId="49" xfId="0" applyNumberFormat="1" applyFont="1" applyBorder="1" applyAlignment="1">
      <alignment vertical="top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9" xfId="0" applyFont="1" applyBorder="1"/>
    <xf numFmtId="0" fontId="5" fillId="0" borderId="21" xfId="0" applyFont="1" applyBorder="1" applyAlignment="1">
      <alignment vertical="top" wrapText="1"/>
    </xf>
    <xf numFmtId="0" fontId="5" fillId="0" borderId="47" xfId="0" applyFont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2" fontId="5" fillId="0" borderId="9" xfId="0" applyNumberFormat="1" applyFont="1" applyBorder="1" applyAlignment="1">
      <alignment horizontal="right" vertical="center"/>
    </xf>
    <xf numFmtId="2" fontId="5" fillId="0" borderId="23" xfId="0" applyNumberFormat="1" applyFont="1" applyBorder="1" applyAlignment="1">
      <alignment vertical="top" wrapText="1"/>
    </xf>
    <xf numFmtId="2" fontId="5" fillId="0" borderId="48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top"/>
    </xf>
    <xf numFmtId="0" fontId="5" fillId="0" borderId="50" xfId="0" applyFont="1" applyBorder="1" applyAlignment="1">
      <alignment horizontal="right" vertical="center"/>
    </xf>
    <xf numFmtId="0" fontId="0" fillId="0" borderId="10" xfId="0" applyBorder="1"/>
    <xf numFmtId="0" fontId="0" fillId="0" borderId="23" xfId="0" applyBorder="1"/>
    <xf numFmtId="1" fontId="0" fillId="0" borderId="48" xfId="0" applyNumberFormat="1" applyBorder="1"/>
    <xf numFmtId="0" fontId="12" fillId="0" borderId="61" xfId="0" applyFont="1" applyBorder="1"/>
    <xf numFmtId="0" fontId="7" fillId="0" borderId="65" xfId="0" applyFont="1" applyBorder="1" applyAlignment="1">
      <alignment horizontal="center" vertical="center"/>
    </xf>
    <xf numFmtId="0" fontId="0" fillId="0" borderId="37" xfId="0" applyFont="1" applyBorder="1"/>
    <xf numFmtId="0" fontId="0" fillId="0" borderId="61" xfId="0" applyFont="1" applyBorder="1"/>
    <xf numFmtId="0" fontId="7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14" fillId="2" borderId="3" xfId="0" applyNumberFormat="1" applyFont="1" applyFill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 wrapText="1"/>
    </xf>
    <xf numFmtId="164" fontId="5" fillId="2" borderId="3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10" fillId="0" borderId="42" xfId="0" applyFont="1" applyBorder="1" applyAlignment="1">
      <alignment horizontal="right"/>
    </xf>
    <xf numFmtId="164" fontId="5" fillId="2" borderId="41" xfId="0" applyNumberFormat="1" applyFont="1" applyFill="1" applyBorder="1" applyAlignment="1">
      <alignment horizontal="right" wrapText="1"/>
    </xf>
    <xf numFmtId="0" fontId="10" fillId="0" borderId="49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5" fillId="0" borderId="37" xfId="0" applyFont="1" applyBorder="1" applyAlignment="1">
      <alignment horizontal="right" wrapText="1"/>
    </xf>
    <xf numFmtId="2" fontId="5" fillId="0" borderId="41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/>
    </xf>
    <xf numFmtId="2" fontId="9" fillId="0" borderId="10" xfId="0" applyNumberFormat="1" applyFont="1" applyBorder="1" applyAlignment="1">
      <alignment vertical="top"/>
    </xf>
    <xf numFmtId="2" fontId="9" fillId="0" borderId="1" xfId="0" applyNumberFormat="1" applyFont="1" applyBorder="1" applyAlignment="1">
      <alignment vertical="top"/>
    </xf>
    <xf numFmtId="0" fontId="23" fillId="0" borderId="0" xfId="0" applyFont="1"/>
    <xf numFmtId="2" fontId="24" fillId="0" borderId="0" xfId="0" applyNumberFormat="1" applyFont="1"/>
    <xf numFmtId="0" fontId="24" fillId="0" borderId="0" xfId="0" applyFont="1"/>
    <xf numFmtId="2" fontId="7" fillId="0" borderId="1" xfId="0" applyNumberFormat="1" applyFont="1" applyBorder="1" applyAlignment="1">
      <alignment vertical="top"/>
    </xf>
    <xf numFmtId="2" fontId="16" fillId="0" borderId="0" xfId="0" applyNumberFormat="1" applyFont="1" applyAlignment="1">
      <alignment horizontal="right" vertical="center"/>
    </xf>
    <xf numFmtId="2" fontId="21" fillId="0" borderId="0" xfId="0" applyNumberFormat="1" applyFont="1"/>
    <xf numFmtId="0" fontId="7" fillId="0" borderId="66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2" fontId="14" fillId="2" borderId="5" xfId="0" applyNumberFormat="1" applyFont="1" applyFill="1" applyBorder="1" applyAlignment="1">
      <alignment horizontal="left"/>
    </xf>
    <xf numFmtId="0" fontId="0" fillId="0" borderId="30" xfId="0" applyFont="1" applyBorder="1" applyAlignment="1"/>
    <xf numFmtId="0" fontId="2" fillId="0" borderId="42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right" wrapText="1"/>
    </xf>
    <xf numFmtId="2" fontId="5" fillId="0" borderId="41" xfId="0" applyNumberFormat="1" applyFont="1" applyFill="1" applyBorder="1" applyAlignment="1">
      <alignment horizontal="right" wrapText="1"/>
    </xf>
    <xf numFmtId="0" fontId="5" fillId="0" borderId="59" xfId="0" applyFont="1" applyFill="1" applyBorder="1" applyAlignment="1">
      <alignment horizontal="right" wrapText="1"/>
    </xf>
    <xf numFmtId="0" fontId="5" fillId="0" borderId="40" xfId="0" applyFont="1" applyBorder="1" applyAlignment="1">
      <alignment horizontal="right" wrapText="1"/>
    </xf>
    <xf numFmtId="0" fontId="5" fillId="0" borderId="41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26" fillId="0" borderId="0" xfId="0" applyFont="1"/>
    <xf numFmtId="2" fontId="27" fillId="0" borderId="0" xfId="0" applyNumberFormat="1" applyFont="1"/>
    <xf numFmtId="2" fontId="25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right" vertical="center"/>
    </xf>
    <xf numFmtId="0" fontId="1" fillId="0" borderId="38" xfId="0" applyFont="1" applyBorder="1" applyAlignment="1">
      <alignment vertical="top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2" fontId="7" fillId="0" borderId="42" xfId="0" applyNumberFormat="1" applyFont="1" applyBorder="1" applyAlignment="1">
      <alignment horizontal="left" vertical="center" wrapText="1"/>
    </xf>
    <xf numFmtId="164" fontId="7" fillId="0" borderId="42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5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 wrapText="1"/>
    </xf>
    <xf numFmtId="0" fontId="12" fillId="11" borderId="0" xfId="0" applyFont="1" applyFill="1"/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50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top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top" wrapText="1"/>
    </xf>
    <xf numFmtId="0" fontId="5" fillId="0" borderId="69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" fontId="0" fillId="0" borderId="56" xfId="0" applyNumberFormat="1" applyBorder="1"/>
    <xf numFmtId="1" fontId="0" fillId="0" borderId="8" xfId="0" applyNumberFormat="1" applyBorder="1"/>
    <xf numFmtId="1" fontId="0" fillId="0" borderId="6" xfId="0" applyNumberFormat="1" applyBorder="1"/>
    <xf numFmtId="0" fontId="14" fillId="0" borderId="47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0" fontId="10" fillId="0" borderId="25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17" fillId="0" borderId="48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top" wrapText="1"/>
    </xf>
    <xf numFmtId="2" fontId="17" fillId="0" borderId="48" xfId="0" applyNumberFormat="1" applyFont="1" applyBorder="1" applyAlignment="1">
      <alignment horizontal="right" vertical="center" wrapText="1"/>
    </xf>
    <xf numFmtId="0" fontId="17" fillId="0" borderId="52" xfId="0" applyFont="1" applyBorder="1" applyAlignment="1">
      <alignment horizontal="right" vertical="center" wrapText="1"/>
    </xf>
    <xf numFmtId="164" fontId="17" fillId="0" borderId="51" xfId="0" applyNumberFormat="1" applyFont="1" applyBorder="1" applyAlignment="1">
      <alignment horizontal="right" vertical="center" wrapText="1"/>
    </xf>
    <xf numFmtId="0" fontId="17" fillId="0" borderId="50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" fillId="0" borderId="52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52" xfId="0" applyNumberFormat="1" applyFont="1" applyBorder="1" applyAlignment="1">
      <alignment horizontal="right" vertical="center" wrapText="1"/>
    </xf>
    <xf numFmtId="2" fontId="1" fillId="0" borderId="4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5" fillId="0" borderId="1" xfId="0" applyFont="1" applyBorder="1" applyAlignment="1"/>
    <xf numFmtId="0" fontId="5" fillId="0" borderId="18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1" fillId="0" borderId="28" xfId="0" applyFont="1" applyBorder="1" applyAlignment="1">
      <alignment horizontal="right" wrapText="1"/>
    </xf>
    <xf numFmtId="2" fontId="5" fillId="0" borderId="28" xfId="0" applyNumberFormat="1" applyFont="1" applyBorder="1" applyAlignment="1">
      <alignment wrapText="1"/>
    </xf>
    <xf numFmtId="0" fontId="5" fillId="0" borderId="13" xfId="0" applyFont="1" applyBorder="1" applyAlignment="1">
      <alignment horizontal="right"/>
    </xf>
    <xf numFmtId="0" fontId="1" fillId="0" borderId="51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top" wrapText="1"/>
    </xf>
    <xf numFmtId="0" fontId="1" fillId="0" borderId="47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1" fillId="0" borderId="23" xfId="0" applyFont="1" applyBorder="1" applyAlignment="1">
      <alignment horizontal="right" vertical="top" wrapText="1"/>
    </xf>
    <xf numFmtId="0" fontId="0" fillId="0" borderId="22" xfId="0" applyBorder="1"/>
    <xf numFmtId="0" fontId="0" fillId="0" borderId="69" xfId="0" applyBorder="1"/>
    <xf numFmtId="0" fontId="0" fillId="0" borderId="19" xfId="0" applyBorder="1"/>
    <xf numFmtId="0" fontId="1" fillId="0" borderId="15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2" fontId="5" fillId="0" borderId="15" xfId="0" applyNumberFormat="1" applyFont="1" applyBorder="1" applyAlignment="1">
      <alignment vertical="top"/>
    </xf>
    <xf numFmtId="0" fontId="17" fillId="0" borderId="29" xfId="0" applyFont="1" applyBorder="1" applyAlignment="1">
      <alignment horizontal="right" vertical="center" wrapText="1"/>
    </xf>
    <xf numFmtId="2" fontId="17" fillId="0" borderId="2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164" fontId="17" fillId="0" borderId="26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27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1" fontId="0" fillId="0" borderId="28" xfId="0" applyNumberFormat="1" applyBorder="1"/>
    <xf numFmtId="0" fontId="0" fillId="0" borderId="21" xfId="0" applyBorder="1"/>
    <xf numFmtId="2" fontId="0" fillId="0" borderId="23" xfId="0" applyNumberFormat="1" applyBorder="1"/>
    <xf numFmtId="2" fontId="0" fillId="0" borderId="28" xfId="0" applyNumberFormat="1" applyBorder="1"/>
    <xf numFmtId="0" fontId="0" fillId="0" borderId="72" xfId="0" applyBorder="1"/>
    <xf numFmtId="0" fontId="0" fillId="0" borderId="17" xfId="0" applyBorder="1"/>
    <xf numFmtId="2" fontId="0" fillId="0" borderId="73" xfId="0" applyNumberFormat="1" applyBorder="1"/>
    <xf numFmtId="0" fontId="0" fillId="0" borderId="74" xfId="0" applyBorder="1"/>
    <xf numFmtId="0" fontId="0" fillId="0" borderId="75" xfId="0" applyBorder="1"/>
    <xf numFmtId="0" fontId="0" fillId="0" borderId="73" xfId="0" applyBorder="1"/>
    <xf numFmtId="0" fontId="5" fillId="0" borderId="7" xfId="0" applyFont="1" applyBorder="1" applyAlignment="1">
      <alignment wrapText="1"/>
    </xf>
    <xf numFmtId="0" fontId="0" fillId="0" borderId="7" xfId="0" applyBorder="1"/>
    <xf numFmtId="2" fontId="0" fillId="3" borderId="62" xfId="0" applyNumberFormat="1" applyFill="1" applyBorder="1"/>
    <xf numFmtId="0" fontId="0" fillId="0" borderId="62" xfId="0" applyBorder="1"/>
    <xf numFmtId="0" fontId="1" fillId="0" borderId="2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2" fontId="0" fillId="0" borderId="16" xfId="0" applyNumberFormat="1" applyBorder="1"/>
    <xf numFmtId="0" fontId="5" fillId="0" borderId="50" xfId="0" applyFont="1" applyBorder="1" applyAlignment="1">
      <alignment vertical="top"/>
    </xf>
    <xf numFmtId="0" fontId="5" fillId="0" borderId="74" xfId="0" applyFont="1" applyBorder="1" applyAlignment="1"/>
    <xf numFmtId="0" fontId="5" fillId="0" borderId="13" xfId="0" applyFont="1" applyBorder="1" applyAlignment="1"/>
    <xf numFmtId="2" fontId="0" fillId="3" borderId="12" xfId="0" applyNumberFormat="1" applyFill="1" applyBorder="1"/>
    <xf numFmtId="0" fontId="5" fillId="0" borderId="14" xfId="0" applyFont="1" applyBorder="1" applyAlignment="1"/>
    <xf numFmtId="2" fontId="0" fillId="0" borderId="6" xfId="0" applyNumberFormat="1" applyBorder="1"/>
    <xf numFmtId="2" fontId="0" fillId="0" borderId="75" xfId="0" applyNumberFormat="1" applyBorder="1"/>
    <xf numFmtId="2" fontId="0" fillId="0" borderId="62" xfId="0" applyNumberFormat="1" applyBorder="1"/>
    <xf numFmtId="0" fontId="22" fillId="0" borderId="3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wrapText="1"/>
    </xf>
    <xf numFmtId="0" fontId="2" fillId="0" borderId="31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2" fillId="0" borderId="35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2" fillId="0" borderId="41" xfId="0" applyFont="1" applyFill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0" fillId="0" borderId="45" xfId="0" applyFont="1" applyBorder="1" applyAlignment="1"/>
    <xf numFmtId="0" fontId="7" fillId="0" borderId="45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10" fillId="0" borderId="53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61" xfId="0" applyFont="1" applyBorder="1" applyAlignment="1">
      <alignment horizontal="right" wrapText="1"/>
    </xf>
    <xf numFmtId="2" fontId="10" fillId="0" borderId="38" xfId="0" applyNumberFormat="1" applyFont="1" applyBorder="1" applyAlignment="1">
      <alignment horizontal="right" wrapText="1"/>
    </xf>
    <xf numFmtId="0" fontId="10" fillId="0" borderId="54" xfId="0" applyFont="1" applyBorder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2" fontId="10" fillId="5" borderId="38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horizontal="right"/>
    </xf>
    <xf numFmtId="2" fontId="10" fillId="4" borderId="38" xfId="0" applyNumberFormat="1" applyFont="1" applyFill="1" applyBorder="1" applyAlignment="1">
      <alignment horizontal="right"/>
    </xf>
    <xf numFmtId="0" fontId="10" fillId="0" borderId="39" xfId="0" applyFont="1" applyBorder="1"/>
    <xf numFmtId="0" fontId="0" fillId="0" borderId="47" xfId="0" applyFont="1" applyBorder="1" applyAlignment="1"/>
    <xf numFmtId="0" fontId="7" fillId="0" borderId="47" xfId="0" applyFont="1" applyFill="1" applyBorder="1" applyAlignment="1">
      <alignment horizontal="left" wrapText="1"/>
    </xf>
    <xf numFmtId="2" fontId="7" fillId="0" borderId="9" xfId="0" applyNumberFormat="1" applyFont="1" applyFill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2" fontId="7" fillId="0" borderId="9" xfId="0" applyNumberFormat="1" applyFont="1" applyBorder="1" applyAlignment="1">
      <alignment horizontal="left"/>
    </xf>
    <xf numFmtId="0" fontId="7" fillId="0" borderId="30" xfId="0" applyFont="1" applyFill="1" applyBorder="1" applyAlignment="1">
      <alignment horizontal="left" vertical="center" wrapText="1"/>
    </xf>
    <xf numFmtId="2" fontId="7" fillId="0" borderId="41" xfId="0" applyNumberFormat="1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2" fontId="7" fillId="0" borderId="41" xfId="0" applyNumberFormat="1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2" fontId="7" fillId="0" borderId="41" xfId="0" applyNumberFormat="1" applyFont="1" applyBorder="1" applyAlignment="1">
      <alignment horizontal="left" vertical="center"/>
    </xf>
    <xf numFmtId="2" fontId="14" fillId="2" borderId="41" xfId="0" applyNumberFormat="1" applyFont="1" applyFill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0" fillId="0" borderId="5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49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8" xfId="0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right" wrapText="1"/>
    </xf>
    <xf numFmtId="0" fontId="10" fillId="0" borderId="5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2" fillId="0" borderId="21" xfId="0" applyFont="1" applyBorder="1"/>
    <xf numFmtId="0" fontId="1" fillId="0" borderId="1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10" fillId="0" borderId="21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left" wrapText="1"/>
    </xf>
    <xf numFmtId="0" fontId="10" fillId="0" borderId="56" xfId="0" applyFont="1" applyBorder="1" applyAlignment="1">
      <alignment horizontal="left"/>
    </xf>
    <xf numFmtId="2" fontId="10" fillId="4" borderId="10" xfId="0" applyNumberFormat="1" applyFont="1" applyFill="1" applyBorder="1" applyAlignment="1">
      <alignment horizontal="left"/>
    </xf>
    <xf numFmtId="0" fontId="1" fillId="0" borderId="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49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right" vertical="center" wrapText="1"/>
    </xf>
    <xf numFmtId="2" fontId="5" fillId="0" borderId="38" xfId="0" applyNumberFormat="1" applyFont="1" applyBorder="1" applyAlignment="1">
      <alignment horizontal="right" vertical="center" wrapText="1"/>
    </xf>
    <xf numFmtId="164" fontId="5" fillId="2" borderId="38" xfId="0" applyNumberFormat="1" applyFont="1" applyFill="1" applyBorder="1" applyAlignment="1">
      <alignment horizontal="right" vertical="center" wrapText="1"/>
    </xf>
    <xf numFmtId="0" fontId="5" fillId="0" borderId="54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2" fontId="10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164" fontId="1" fillId="2" borderId="10" xfId="0" applyNumberFormat="1" applyFont="1" applyFill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2" fontId="10" fillId="5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1" fillId="0" borderId="68" xfId="0" applyFont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0" fontId="2" fillId="0" borderId="58" xfId="0" applyFont="1" applyFill="1" applyBorder="1" applyAlignment="1">
      <alignment horizontal="right" wrapText="1"/>
    </xf>
    <xf numFmtId="0" fontId="7" fillId="0" borderId="34" xfId="0" applyFont="1" applyBorder="1" applyAlignment="1">
      <alignment horizontal="left" wrapText="1"/>
    </xf>
    <xf numFmtId="2" fontId="7" fillId="2" borderId="3" xfId="0" applyNumberFormat="1" applyFont="1" applyFill="1" applyBorder="1" applyAlignment="1">
      <alignment horizontal="left" wrapText="1"/>
    </xf>
    <xf numFmtId="2" fontId="7" fillId="2" borderId="41" xfId="0" applyNumberFormat="1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left" wrapText="1"/>
    </xf>
    <xf numFmtId="164" fontId="17" fillId="2" borderId="41" xfId="0" applyNumberFormat="1" applyFont="1" applyFill="1" applyBorder="1" applyAlignment="1">
      <alignment horizontal="right"/>
    </xf>
    <xf numFmtId="164" fontId="17" fillId="2" borderId="3" xfId="0" applyNumberFormat="1" applyFont="1" applyFill="1" applyBorder="1" applyAlignment="1">
      <alignment horizontal="right"/>
    </xf>
    <xf numFmtId="164" fontId="17" fillId="2" borderId="9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164" fontId="17" fillId="2" borderId="5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164" fontId="17" fillId="2" borderId="38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 wrapText="1"/>
    </xf>
    <xf numFmtId="2" fontId="2" fillId="0" borderId="38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2" fontId="11" fillId="0" borderId="38" xfId="0" applyNumberFormat="1" applyFont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2" fontId="11" fillId="5" borderId="41" xfId="0" applyNumberFormat="1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/>
    </xf>
    <xf numFmtId="2" fontId="11" fillId="4" borderId="41" xfId="0" applyNumberFormat="1" applyFont="1" applyFill="1" applyBorder="1" applyAlignment="1">
      <alignment horizontal="left" vertical="center"/>
    </xf>
    <xf numFmtId="0" fontId="7" fillId="0" borderId="53" xfId="0" applyFont="1" applyBorder="1" applyAlignment="1">
      <alignment horizontal="left" vertical="center" wrapText="1"/>
    </xf>
    <xf numFmtId="2" fontId="7" fillId="0" borderId="38" xfId="0" applyNumberFormat="1" applyFont="1" applyBorder="1" applyAlignment="1">
      <alignment horizontal="left" vertical="center" wrapText="1"/>
    </xf>
    <xf numFmtId="0" fontId="10" fillId="0" borderId="6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2" fontId="11" fillId="0" borderId="4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7" fillId="0" borderId="31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10" fillId="0" borderId="31" xfId="0" applyFont="1" applyBorder="1" applyAlignment="1">
      <alignment horizontal="right" vertical="center" wrapText="1"/>
    </xf>
    <xf numFmtId="0" fontId="10" fillId="0" borderId="69" xfId="0" applyFont="1" applyBorder="1" applyAlignment="1">
      <alignment horizontal="right" wrapText="1"/>
    </xf>
    <xf numFmtId="0" fontId="10" fillId="0" borderId="19" xfId="0" applyFont="1" applyBorder="1" applyAlignment="1">
      <alignment horizontal="right" wrapText="1"/>
    </xf>
    <xf numFmtId="0" fontId="10" fillId="0" borderId="53" xfId="0" applyFont="1" applyBorder="1" applyAlignment="1">
      <alignment horizontal="right" wrapText="1"/>
    </xf>
    <xf numFmtId="0" fontId="1" fillId="0" borderId="53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right" vertical="center" wrapText="1"/>
    </xf>
    <xf numFmtId="0" fontId="22" fillId="0" borderId="5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right"/>
    </xf>
    <xf numFmtId="0" fontId="7" fillId="0" borderId="60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14">
    <cellStyle name="Excel Built-in Normal" xfId="1"/>
    <cellStyle name="Excel Built-in Normal 1" xfId="5"/>
    <cellStyle name="Excel Built-in Normal 2" xfId="2"/>
    <cellStyle name="TableStyleLight1" xfId="6"/>
    <cellStyle name="Обычный" xfId="0" builtinId="0"/>
    <cellStyle name="Обычный 2" xfId="7"/>
    <cellStyle name="Обычный 2 2" xfId="8"/>
    <cellStyle name="Обычный 3" xfId="3"/>
    <cellStyle name="Обычный 4" xfId="4"/>
    <cellStyle name="Обычный 4 2" xfId="9"/>
    <cellStyle name="Обычный 4 3" xfId="10"/>
    <cellStyle name="Обычный 4 4" xfId="11"/>
    <cellStyle name="Обычный 5" xfId="12"/>
    <cellStyle name="Обычный 6" xfId="13"/>
  </cellStyles>
  <dxfs count="63"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0099"/>
      <color rgb="FFCCFF99"/>
      <color rgb="FFFFCCCC"/>
      <color rgb="FFFFFF66"/>
      <color rgb="FF008000"/>
      <color rgb="FFFF6161"/>
      <color rgb="FFFFB622"/>
      <color rgb="FFFFFF00"/>
      <color rgb="FFFA9A0E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Французский язык  </a:t>
            </a:r>
            <a:r>
              <a:rPr lang="ru-RU" b="1" baseline="0"/>
              <a:t>11 ЕГЭ 2019-2018-2017-2016</a:t>
            </a:r>
            <a:endParaRPr lang="ru-RU" b="1"/>
          </a:p>
        </c:rich>
      </c:tx>
      <c:layout>
        <c:manualLayout>
          <c:xMode val="edge"/>
          <c:yMode val="edge"/>
          <c:x val="5.4327874958689924E-2"/>
          <c:y val="1.70326379175791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355872479448897E-2"/>
          <c:y val="9.9979981535051346E-2"/>
          <c:w val="0.95478507517267508"/>
          <c:h val="0.594878140201196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6161"/>
              </a:solidFill>
              <a:round/>
            </a:ln>
            <a:effectLst/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районам'!$E$5:$E$15</c:f>
              <c:numCache>
                <c:formatCode>Основной</c:formatCode>
                <c:ptCount val="11"/>
                <c:pt idx="0">
                  <c:v>74.67</c:v>
                </c:pt>
                <c:pt idx="1">
                  <c:v>74.67</c:v>
                </c:pt>
                <c:pt idx="2">
                  <c:v>74.67</c:v>
                </c:pt>
                <c:pt idx="3">
                  <c:v>74.67</c:v>
                </c:pt>
                <c:pt idx="4">
                  <c:v>74.67</c:v>
                </c:pt>
                <c:pt idx="5">
                  <c:v>74.67</c:v>
                </c:pt>
                <c:pt idx="6">
                  <c:v>74.67</c:v>
                </c:pt>
                <c:pt idx="7">
                  <c:v>74.67</c:v>
                </c:pt>
                <c:pt idx="8">
                  <c:v>74.67</c:v>
                </c:pt>
                <c:pt idx="9">
                  <c:v>74.67</c:v>
                </c:pt>
                <c:pt idx="10">
                  <c:v>74.67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районам'!$D$5:$D$15</c:f>
              <c:numCache>
                <c:formatCode>Основной</c:formatCode>
                <c:ptCount val="11"/>
                <c:pt idx="4" formatCode="0,00">
                  <c:v>88</c:v>
                </c:pt>
                <c:pt idx="5" formatCode="0,00">
                  <c:v>95</c:v>
                </c:pt>
                <c:pt idx="6" formatCode="0,00">
                  <c:v>81</c:v>
                </c:pt>
                <c:pt idx="8" formatCode="0,00">
                  <c:v>48</c:v>
                </c:pt>
                <c:pt idx="10" formatCode="0,00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районам'!$I$5:$I$15</c:f>
              <c:numCache>
                <c:formatCode>0,0</c:formatCode>
                <c:ptCount val="11"/>
                <c:pt idx="0" formatCode="0,00">
                  <c:v>53</c:v>
                </c:pt>
                <c:pt idx="1">
                  <c:v>53</c:v>
                </c:pt>
                <c:pt idx="2" formatCode="0,00">
                  <c:v>53</c:v>
                </c:pt>
                <c:pt idx="3">
                  <c:v>53</c:v>
                </c:pt>
                <c:pt idx="4" formatCode="0,00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 formatCode="0,00">
                  <c:v>53</c:v>
                </c:pt>
                <c:pt idx="9">
                  <c:v>53</c:v>
                </c:pt>
                <c:pt idx="10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B622"/>
              </a:solidFill>
              <a:round/>
            </a:ln>
            <a:effectLst/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районам'!$H$5:$H$15</c:f>
              <c:numCache>
                <c:formatCode>0,00</c:formatCode>
                <c:ptCount val="11"/>
                <c:pt idx="2">
                  <c:v>53</c:v>
                </c:pt>
                <c:pt idx="3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районам'!$M$4:$M$15</c:f>
              <c:numCache>
                <c:formatCode>Основной</c:formatCode>
                <c:ptCount val="12"/>
                <c:pt idx="0">
                  <c:v>67.67</c:v>
                </c:pt>
                <c:pt idx="1">
                  <c:v>67.67</c:v>
                </c:pt>
                <c:pt idx="2">
                  <c:v>67.67</c:v>
                </c:pt>
                <c:pt idx="3">
                  <c:v>67.67</c:v>
                </c:pt>
                <c:pt idx="4">
                  <c:v>67.67</c:v>
                </c:pt>
                <c:pt idx="5">
                  <c:v>67.67</c:v>
                </c:pt>
                <c:pt idx="6">
                  <c:v>67.67</c:v>
                </c:pt>
                <c:pt idx="7">
                  <c:v>67.67</c:v>
                </c:pt>
                <c:pt idx="8">
                  <c:v>67.67</c:v>
                </c:pt>
                <c:pt idx="9">
                  <c:v>67.67</c:v>
                </c:pt>
                <c:pt idx="10">
                  <c:v>67.67</c:v>
                </c:pt>
                <c:pt idx="11">
                  <c:v>67.67</c:v>
                </c:pt>
              </c:numCache>
            </c:numRef>
          </c:val>
          <c:smooth val="0"/>
        </c:ser>
        <c:ser>
          <c:idx val="5"/>
          <c:order val="5"/>
          <c:tx>
            <c:v>2017 ср. балл ОУ</c:v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районам'!$L$5:$L$15</c:f>
              <c:numCache>
                <c:formatCode>0,00</c:formatCode>
                <c:ptCount val="11"/>
                <c:pt idx="0">
                  <c:v>37</c:v>
                </c:pt>
                <c:pt idx="1">
                  <c:v>37</c:v>
                </c:pt>
                <c:pt idx="4">
                  <c:v>87</c:v>
                </c:pt>
                <c:pt idx="7">
                  <c:v>87</c:v>
                </c:pt>
                <c:pt idx="8">
                  <c:v>79</c:v>
                </c:pt>
                <c:pt idx="9">
                  <c:v>79</c:v>
                </c:pt>
              </c:numCache>
            </c:numRef>
          </c:val>
          <c:smooth val="0"/>
        </c:ser>
        <c:ser>
          <c:idx val="6"/>
          <c:order val="6"/>
          <c:tx>
            <c:v>2016 ср. балл по городу</c:v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районам'!$Q$5:$Q$15</c:f>
              <c:numCache>
                <c:formatCode>0,0</c:formatCode>
                <c:ptCount val="11"/>
                <c:pt idx="0" formatCode="0,00">
                  <c:v>71</c:v>
                </c:pt>
                <c:pt idx="1">
                  <c:v>71</c:v>
                </c:pt>
                <c:pt idx="2" formatCode="0,00">
                  <c:v>71</c:v>
                </c:pt>
                <c:pt idx="3">
                  <c:v>71</c:v>
                </c:pt>
                <c:pt idx="4" formatCode="0,00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 formatCode="0,00">
                  <c:v>71</c:v>
                </c:pt>
                <c:pt idx="9">
                  <c:v>71</c:v>
                </c:pt>
                <c:pt idx="10">
                  <c:v>71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'Франц.-11 диаграмма по районам'!$B$5:$B$15</c:f>
              <c:strCache>
                <c:ptCount val="11"/>
                <c:pt idx="0">
                  <c:v>КИРОВСКИЙ РАЙОН</c:v>
                </c:pt>
                <c:pt idx="1">
                  <c:v>МАОУ Гимназия № 10</c:v>
                </c:pt>
                <c:pt idx="2">
                  <c:v>ЛЕНИНСКИЙ РАЙОН</c:v>
                </c:pt>
                <c:pt idx="3">
                  <c:v>МБОУ СШ № 64</c:v>
                </c:pt>
                <c:pt idx="4">
                  <c:v>ОКТЯБРЬСКИЙ РАЙОН</c:v>
                </c:pt>
                <c:pt idx="5">
                  <c:v>МАОУ Гимназия № 3</c:v>
                </c:pt>
                <c:pt idx="6">
                  <c:v>МАОУ Гимназия № 13 "Академ"</c:v>
                </c:pt>
                <c:pt idx="7">
                  <c:v>МБОУ Лицей № 8</c:v>
                </c:pt>
                <c:pt idx="8">
                  <c:v>ЦЕНТРАЛЬНЫЙ РАЙОН</c:v>
                </c:pt>
                <c:pt idx="9">
                  <c:v>МАОУ Гимназия № 2</c:v>
                </c:pt>
                <c:pt idx="10">
                  <c:v>МАОУ СШ "Комплекс Покровский"</c:v>
                </c:pt>
              </c:strCache>
            </c:strRef>
          </c:cat>
          <c:val>
            <c:numRef>
              <c:f>'Франц.-11 диаграмма по районам'!$P$5:$P$15</c:f>
              <c:numCache>
                <c:formatCode>0,00</c:formatCode>
                <c:ptCount val="11"/>
                <c:pt idx="2">
                  <c:v>71</c:v>
                </c:pt>
                <c:pt idx="3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24352"/>
        <c:axId val="79196160"/>
      </c:lineChart>
      <c:catAx>
        <c:axId val="79124352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96160"/>
        <c:crosses val="autoZero"/>
        <c:auto val="1"/>
        <c:lblAlgn val="ctr"/>
        <c:lblOffset val="100"/>
        <c:noMultiLvlLbl val="0"/>
      </c:catAx>
      <c:valAx>
        <c:axId val="7919616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24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4577262678641"/>
          <c:y val="3.107783977369469E-3"/>
          <c:w val="0.57330734740301204"/>
          <c:h val="0.10308180097371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59531</xdr:rowOff>
    </xdr:from>
    <xdr:to>
      <xdr:col>18</xdr:col>
      <xdr:colOff>474927</xdr:colOff>
      <xdr:row>0</xdr:row>
      <xdr:rowOff>3895989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50800</xdr:colOff>
      <xdr:row>0</xdr:row>
      <xdr:rowOff>575733</xdr:rowOff>
    </xdr:from>
    <xdr:to>
      <xdr:col>31</xdr:col>
      <xdr:colOff>84666</xdr:colOff>
      <xdr:row>0</xdr:row>
      <xdr:rowOff>4961468</xdr:rowOff>
    </xdr:to>
    <xdr:cxnSp macro="">
      <xdr:nvCxnSpPr>
        <xdr:cNvPr id="3" name="Прямая соединительная линия 2"/>
        <xdr:cNvCxnSpPr/>
      </xdr:nvCxnSpPr>
      <xdr:spPr>
        <a:xfrm flipH="1">
          <a:off x="19436080" y="575733"/>
          <a:ext cx="33866" cy="43857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0.24043</cdr:x>
      <cdr:y>0.10107</cdr:y>
    </cdr:from>
    <cdr:to>
      <cdr:x>0.24091</cdr:x>
      <cdr:y>0.69828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2833688" y="387751"/>
          <a:ext cx="5639" cy="22911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0.39499</cdr:x>
      <cdr:y>0.10576</cdr:y>
    </cdr:from>
    <cdr:to>
      <cdr:x>0.39712</cdr:x>
      <cdr:y>0.70448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4655344" y="405745"/>
          <a:ext cx="25081" cy="22969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0.71467</cdr:x>
      <cdr:y>0.0984</cdr:y>
    </cdr:from>
    <cdr:to>
      <cdr:x>0.71523</cdr:x>
      <cdr:y>0.69517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8422995" y="377494"/>
          <a:ext cx="6630" cy="2289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0.01924</cdr:x>
      <cdr:y>0.52114</cdr:y>
    </cdr:from>
    <cdr:to>
      <cdr:x>0.09379</cdr:x>
      <cdr:y>0.57108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="" xmlns:a16="http://schemas.microsoft.com/office/drawing/2014/main" id="{61F015FB-6F94-4BC6-A08F-D1A441AFEC3D}"/>
            </a:ext>
          </a:extLst>
        </cdr:cNvPr>
        <cdr:cNvSpPr txBox="1"/>
      </cdr:nvSpPr>
      <cdr:spPr>
        <a:xfrm xmlns:a="http://schemas.openxmlformats.org/drawingml/2006/main">
          <a:off x="406482" y="2665585"/>
          <a:ext cx="1574740" cy="25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0.57061</cdr:x>
      <cdr:y>0.52107</cdr:y>
    </cdr:from>
    <cdr:to>
      <cdr:x>0.63891</cdr:x>
      <cdr:y>0.56942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="" xmlns:a16="http://schemas.microsoft.com/office/drawing/2014/main" id="{6151F6FC-81A9-4335-AC1F-B84207464DB8}"/>
            </a:ext>
          </a:extLst>
        </cdr:cNvPr>
        <cdr:cNvSpPr txBox="1"/>
      </cdr:nvSpPr>
      <cdr:spPr>
        <a:xfrm xmlns:a="http://schemas.openxmlformats.org/drawingml/2006/main">
          <a:off x="6220124" y="1877190"/>
          <a:ext cx="744527" cy="174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0.75426</cdr:x>
      <cdr:y>0.5195</cdr:y>
    </cdr:from>
    <cdr:to>
      <cdr:x>0.83452</cdr:x>
      <cdr:y>0.57438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="" xmlns:a16="http://schemas.microsoft.com/office/drawing/2014/main" id="{C00D91F6-D358-4F55-9ECA-B831D67FFC7B}"/>
            </a:ext>
          </a:extLst>
        </cdr:cNvPr>
        <cdr:cNvSpPr txBox="1"/>
      </cdr:nvSpPr>
      <cdr:spPr>
        <a:xfrm xmlns:a="http://schemas.openxmlformats.org/drawingml/2006/main">
          <a:off x="15932350" y="2657221"/>
          <a:ext cx="1695354" cy="280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0.07847</cdr:x>
      <cdr:y>0.10058</cdr:y>
    </cdr:from>
    <cdr:to>
      <cdr:x>0.0788</cdr:x>
      <cdr:y>0.69517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>
          <a:off x="924784" y="385861"/>
          <a:ext cx="3904" cy="22811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zoomScale="80" zoomScaleNormal="80" workbookViewId="0">
      <selection activeCell="B2" sqref="B2:B3"/>
    </sheetView>
  </sheetViews>
  <sheetFormatPr defaultRowHeight="15" x14ac:dyDescent="0.25"/>
  <cols>
    <col min="1" max="1" width="4.7109375" customWidth="1"/>
    <col min="2" max="2" width="42.85546875" customWidth="1"/>
    <col min="3" max="18" width="7.7109375" customWidth="1"/>
    <col min="19" max="19" width="7.28515625" customWidth="1"/>
    <col min="20" max="20" width="6.7109375" customWidth="1"/>
  </cols>
  <sheetData>
    <row r="1" spans="1:22" ht="315" customHeight="1" thickBot="1" x14ac:dyDescent="0.3"/>
    <row r="2" spans="1:22" ht="15.75" thickBot="1" x14ac:dyDescent="0.3">
      <c r="A2" s="443" t="s">
        <v>9</v>
      </c>
      <c r="B2" s="445" t="s">
        <v>0</v>
      </c>
      <c r="C2" s="453">
        <v>2019</v>
      </c>
      <c r="D2" s="454"/>
      <c r="E2" s="454"/>
      <c r="F2" s="455"/>
      <c r="G2" s="453">
        <v>2018</v>
      </c>
      <c r="H2" s="454"/>
      <c r="I2" s="454"/>
      <c r="J2" s="455"/>
      <c r="K2" s="447">
        <v>2017</v>
      </c>
      <c r="L2" s="448"/>
      <c r="M2" s="448"/>
      <c r="N2" s="449"/>
      <c r="O2" s="450">
        <v>2016</v>
      </c>
      <c r="P2" s="451"/>
      <c r="Q2" s="451"/>
      <c r="R2" s="452"/>
      <c r="S2" s="441" t="s">
        <v>28</v>
      </c>
    </row>
    <row r="3" spans="1:22" ht="45" customHeight="1" thickBot="1" x14ac:dyDescent="0.3">
      <c r="A3" s="444"/>
      <c r="B3" s="446"/>
      <c r="C3" s="27" t="s">
        <v>34</v>
      </c>
      <c r="D3" s="28" t="s">
        <v>35</v>
      </c>
      <c r="E3" s="28" t="s">
        <v>36</v>
      </c>
      <c r="F3" s="29" t="s">
        <v>27</v>
      </c>
      <c r="G3" s="27" t="s">
        <v>34</v>
      </c>
      <c r="H3" s="28" t="s">
        <v>35</v>
      </c>
      <c r="I3" s="28" t="s">
        <v>36</v>
      </c>
      <c r="J3" s="29" t="s">
        <v>27</v>
      </c>
      <c r="K3" s="27" t="s">
        <v>34</v>
      </c>
      <c r="L3" s="28" t="s">
        <v>35</v>
      </c>
      <c r="M3" s="28" t="s">
        <v>36</v>
      </c>
      <c r="N3" s="29" t="s">
        <v>27</v>
      </c>
      <c r="O3" s="30" t="s">
        <v>34</v>
      </c>
      <c r="P3" s="31" t="s">
        <v>35</v>
      </c>
      <c r="Q3" s="31" t="s">
        <v>36</v>
      </c>
      <c r="R3" s="32" t="s">
        <v>27</v>
      </c>
      <c r="S3" s="442"/>
    </row>
    <row r="4" spans="1:22" ht="15" customHeight="1" thickBot="1" x14ac:dyDescent="0.3">
      <c r="A4" s="108"/>
      <c r="B4" s="114" t="s">
        <v>38</v>
      </c>
      <c r="C4" s="431">
        <f>C7+C5+C9+C13</f>
        <v>3</v>
      </c>
      <c r="D4" s="28">
        <f>AVERAGE(D8,D6,D10:D12,D14:D15)</f>
        <v>74.666666666666671</v>
      </c>
      <c r="E4" s="111">
        <v>74.67</v>
      </c>
      <c r="F4" s="298"/>
      <c r="G4" s="109">
        <f>G7+G5+G9+G13</f>
        <v>1</v>
      </c>
      <c r="H4" s="135">
        <f>AVERAGE(H8,H6,H10:H12,H14:H15)</f>
        <v>53</v>
      </c>
      <c r="I4" s="136">
        <v>53</v>
      </c>
      <c r="J4" s="110"/>
      <c r="K4" s="27">
        <f>K7+K5+K9+K13</f>
        <v>3</v>
      </c>
      <c r="L4" s="136">
        <f>AVERAGE(L8,L6,L10:L12,L14:L15)</f>
        <v>67.666666666666671</v>
      </c>
      <c r="M4" s="28">
        <v>67.67</v>
      </c>
      <c r="N4" s="29"/>
      <c r="O4" s="111">
        <f>O7+O5+O9+O13</f>
        <v>1</v>
      </c>
      <c r="P4" s="135">
        <f>AVERAGE(P8,P6,P10:P12,P14:P15)</f>
        <v>71</v>
      </c>
      <c r="Q4" s="136">
        <v>71</v>
      </c>
      <c r="R4" s="112"/>
      <c r="S4" s="113"/>
      <c r="U4" s="74"/>
      <c r="V4" s="7" t="s">
        <v>45</v>
      </c>
    </row>
    <row r="5" spans="1:22" ht="15" customHeight="1" thickBot="1" x14ac:dyDescent="0.3">
      <c r="A5" s="106"/>
      <c r="B5" s="165" t="s">
        <v>44</v>
      </c>
      <c r="C5" s="299"/>
      <c r="D5" s="303"/>
      <c r="E5" s="402">
        <v>74.67</v>
      </c>
      <c r="F5" s="433"/>
      <c r="G5" s="125"/>
      <c r="H5" s="118"/>
      <c r="I5" s="403">
        <v>53</v>
      </c>
      <c r="J5" s="126"/>
      <c r="K5" s="117">
        <f>K6</f>
        <v>1</v>
      </c>
      <c r="L5" s="118">
        <f>AVERAGE(L6:L6)</f>
        <v>37</v>
      </c>
      <c r="M5" s="119">
        <v>67.67</v>
      </c>
      <c r="N5" s="120"/>
      <c r="O5" s="121"/>
      <c r="P5" s="122"/>
      <c r="Q5" s="123">
        <v>71</v>
      </c>
      <c r="R5" s="124"/>
      <c r="S5" s="116"/>
      <c r="U5" s="37"/>
      <c r="V5" s="7" t="s">
        <v>46</v>
      </c>
    </row>
    <row r="6" spans="1:22" ht="15" customHeight="1" thickBot="1" x14ac:dyDescent="0.3">
      <c r="A6" s="169">
        <v>1</v>
      </c>
      <c r="B6" s="170" t="s">
        <v>5</v>
      </c>
      <c r="C6" s="300"/>
      <c r="D6" s="304"/>
      <c r="E6" s="401">
        <v>74.67</v>
      </c>
      <c r="F6" s="434">
        <v>4</v>
      </c>
      <c r="G6" s="171"/>
      <c r="H6" s="172"/>
      <c r="I6" s="147">
        <v>53</v>
      </c>
      <c r="J6" s="173">
        <v>2</v>
      </c>
      <c r="K6" s="174">
        <v>1</v>
      </c>
      <c r="L6" s="151">
        <v>37</v>
      </c>
      <c r="M6" s="175">
        <v>67.67</v>
      </c>
      <c r="N6" s="146">
        <v>3</v>
      </c>
      <c r="O6" s="176"/>
      <c r="P6" s="177"/>
      <c r="Q6" s="406">
        <v>71</v>
      </c>
      <c r="R6" s="81">
        <v>2</v>
      </c>
      <c r="S6" s="82">
        <f>F6+J6+N6+R6</f>
        <v>11</v>
      </c>
      <c r="U6" s="206"/>
      <c r="V6" s="7" t="s">
        <v>47</v>
      </c>
    </row>
    <row r="7" spans="1:22" ht="15" customHeight="1" thickBot="1" x14ac:dyDescent="0.3">
      <c r="A7" s="105"/>
      <c r="B7" s="163" t="s">
        <v>43</v>
      </c>
      <c r="C7" s="301"/>
      <c r="D7" s="305"/>
      <c r="E7" s="400">
        <v>74.67</v>
      </c>
      <c r="F7" s="242"/>
      <c r="G7" s="127">
        <f>G8</f>
        <v>1</v>
      </c>
      <c r="H7" s="134">
        <f>AVERAGE(H8:H8)</f>
        <v>53</v>
      </c>
      <c r="I7" s="405">
        <v>53</v>
      </c>
      <c r="J7" s="128"/>
      <c r="K7" s="129"/>
      <c r="L7" s="134"/>
      <c r="M7" s="167">
        <v>67.67</v>
      </c>
      <c r="N7" s="130"/>
      <c r="O7" s="131">
        <f>O8</f>
        <v>1</v>
      </c>
      <c r="P7" s="134">
        <f>AVERAGE(P8:P8)</f>
        <v>71</v>
      </c>
      <c r="Q7" s="168">
        <v>71</v>
      </c>
      <c r="R7" s="132"/>
      <c r="S7" s="133"/>
      <c r="U7" s="9"/>
      <c r="V7" s="7" t="s">
        <v>48</v>
      </c>
    </row>
    <row r="8" spans="1:22" ht="15" customHeight="1" thickBot="1" x14ac:dyDescent="0.3">
      <c r="A8" s="106">
        <v>1</v>
      </c>
      <c r="B8" s="164" t="s">
        <v>7</v>
      </c>
      <c r="C8" s="302"/>
      <c r="D8" s="306"/>
      <c r="E8" s="399">
        <v>74.67</v>
      </c>
      <c r="F8" s="433">
        <v>4</v>
      </c>
      <c r="G8" s="150">
        <v>1</v>
      </c>
      <c r="H8" s="137">
        <v>53</v>
      </c>
      <c r="I8" s="138">
        <v>53</v>
      </c>
      <c r="J8" s="83">
        <v>1</v>
      </c>
      <c r="K8" s="139"/>
      <c r="L8" s="137"/>
      <c r="M8" s="140">
        <v>67.67</v>
      </c>
      <c r="N8" s="141">
        <v>4</v>
      </c>
      <c r="O8" s="142">
        <v>1</v>
      </c>
      <c r="P8" s="143">
        <v>71</v>
      </c>
      <c r="Q8" s="407">
        <v>71</v>
      </c>
      <c r="R8" s="144">
        <v>1</v>
      </c>
      <c r="S8" s="145">
        <f>F8+J8+N8+R8</f>
        <v>10</v>
      </c>
      <c r="T8" s="5"/>
      <c r="U8" s="7"/>
    </row>
    <row r="9" spans="1:22" ht="15" customHeight="1" thickBot="1" x14ac:dyDescent="0.3">
      <c r="A9" s="342"/>
      <c r="B9" s="343" t="s">
        <v>49</v>
      </c>
      <c r="C9" s="344">
        <f>SUM(C10:C12)</f>
        <v>2</v>
      </c>
      <c r="D9" s="428">
        <f>AVERAGE(D10:D12)</f>
        <v>88</v>
      </c>
      <c r="E9" s="345">
        <v>74.67</v>
      </c>
      <c r="F9" s="435"/>
      <c r="G9" s="331"/>
      <c r="H9" s="332"/>
      <c r="I9" s="404">
        <v>53</v>
      </c>
      <c r="J9" s="333"/>
      <c r="K9" s="334">
        <f>SUM(K10:K12)</f>
        <v>1</v>
      </c>
      <c r="L9" s="335">
        <f>AVERAGE(L10:L12)</f>
        <v>87</v>
      </c>
      <c r="M9" s="189">
        <v>67.67</v>
      </c>
      <c r="N9" s="336"/>
      <c r="O9" s="337"/>
      <c r="P9" s="338"/>
      <c r="Q9" s="339">
        <v>71</v>
      </c>
      <c r="R9" s="340"/>
      <c r="S9" s="341"/>
      <c r="T9" s="5"/>
    </row>
    <row r="10" spans="1:22" ht="15" customHeight="1" x14ac:dyDescent="0.25">
      <c r="A10" s="324">
        <v>1</v>
      </c>
      <c r="B10" s="346" t="s">
        <v>53</v>
      </c>
      <c r="C10" s="426">
        <v>1</v>
      </c>
      <c r="D10" s="429">
        <v>95</v>
      </c>
      <c r="E10" s="397">
        <v>74.67</v>
      </c>
      <c r="F10" s="436">
        <v>1</v>
      </c>
      <c r="G10" s="325"/>
      <c r="H10" s="326"/>
      <c r="I10" s="349">
        <v>53</v>
      </c>
      <c r="J10" s="354">
        <v>2</v>
      </c>
      <c r="K10" s="327"/>
      <c r="L10" s="328"/>
      <c r="M10" s="352">
        <v>67.67</v>
      </c>
      <c r="N10" s="356">
        <v>4</v>
      </c>
      <c r="O10" s="329"/>
      <c r="P10" s="330"/>
      <c r="Q10" s="408">
        <v>71</v>
      </c>
      <c r="R10" s="358">
        <v>2</v>
      </c>
      <c r="S10" s="360">
        <f t="shared" ref="S10:S12" si="0">F10+J10+N10+R10</f>
        <v>9</v>
      </c>
      <c r="T10" s="5"/>
    </row>
    <row r="11" spans="1:22" ht="15" customHeight="1" x14ac:dyDescent="0.25">
      <c r="A11" s="307">
        <v>2</v>
      </c>
      <c r="B11" s="347" t="s">
        <v>54</v>
      </c>
      <c r="C11" s="427">
        <v>1</v>
      </c>
      <c r="D11" s="430">
        <v>81</v>
      </c>
      <c r="E11" s="398">
        <v>74.67</v>
      </c>
      <c r="F11" s="437">
        <v>2</v>
      </c>
      <c r="G11" s="308"/>
      <c r="H11" s="309"/>
      <c r="I11" s="350">
        <v>53</v>
      </c>
      <c r="J11" s="355">
        <v>2</v>
      </c>
      <c r="K11" s="310"/>
      <c r="L11" s="311"/>
      <c r="M11" s="353">
        <v>67.67</v>
      </c>
      <c r="N11" s="357">
        <v>4</v>
      </c>
      <c r="O11" s="312"/>
      <c r="P11" s="313"/>
      <c r="Q11" s="409">
        <v>71</v>
      </c>
      <c r="R11" s="359">
        <v>2</v>
      </c>
      <c r="S11" s="361">
        <f t="shared" si="0"/>
        <v>10</v>
      </c>
      <c r="T11" s="5"/>
    </row>
    <row r="12" spans="1:22" ht="15" customHeight="1" thickBot="1" x14ac:dyDescent="0.3">
      <c r="A12" s="104">
        <v>3</v>
      </c>
      <c r="B12" s="348" t="s">
        <v>6</v>
      </c>
      <c r="C12" s="314"/>
      <c r="D12" s="315"/>
      <c r="E12" s="396">
        <v>74.67</v>
      </c>
      <c r="F12" s="438">
        <v>4</v>
      </c>
      <c r="G12" s="316"/>
      <c r="H12" s="317"/>
      <c r="I12" s="351">
        <v>53</v>
      </c>
      <c r="J12" s="318">
        <v>2</v>
      </c>
      <c r="K12" s="319">
        <v>1</v>
      </c>
      <c r="L12" s="320">
        <v>87</v>
      </c>
      <c r="M12" s="321">
        <v>67.67</v>
      </c>
      <c r="N12" s="148">
        <v>1</v>
      </c>
      <c r="O12" s="149"/>
      <c r="P12" s="322"/>
      <c r="Q12" s="410">
        <v>71</v>
      </c>
      <c r="R12" s="323">
        <v>2</v>
      </c>
      <c r="S12" s="362">
        <f t="shared" si="0"/>
        <v>9</v>
      </c>
      <c r="T12" s="5"/>
    </row>
    <row r="13" spans="1:22" ht="15" customHeight="1" thickBot="1" x14ac:dyDescent="0.3">
      <c r="A13" s="104"/>
      <c r="B13" s="166" t="s">
        <v>50</v>
      </c>
      <c r="C13" s="424">
        <f>SUM(C14:C15)</f>
        <v>1</v>
      </c>
      <c r="D13" s="425">
        <f>AVERAGE(D14:D15)</f>
        <v>48</v>
      </c>
      <c r="E13" s="415">
        <v>74.67</v>
      </c>
      <c r="F13" s="439"/>
      <c r="G13" s="416"/>
      <c r="H13" s="417"/>
      <c r="I13" s="418">
        <v>53</v>
      </c>
      <c r="J13" s="419"/>
      <c r="K13" s="420">
        <f>SUM(K14:K15)</f>
        <v>1</v>
      </c>
      <c r="L13" s="421">
        <f>AVERAGE(L14:L15)</f>
        <v>79</v>
      </c>
      <c r="M13" s="189">
        <v>67.67</v>
      </c>
      <c r="N13" s="336"/>
      <c r="O13" s="422"/>
      <c r="P13" s="423"/>
      <c r="Q13" s="339">
        <v>71</v>
      </c>
      <c r="R13" s="115"/>
      <c r="S13" s="116"/>
      <c r="T13" s="5"/>
    </row>
    <row r="14" spans="1:22" ht="15" customHeight="1" x14ac:dyDescent="0.25">
      <c r="A14" s="363">
        <v>1</v>
      </c>
      <c r="B14" s="364" t="s">
        <v>8</v>
      </c>
      <c r="C14" s="365"/>
      <c r="D14" s="366"/>
      <c r="E14" s="367">
        <v>74.67</v>
      </c>
      <c r="F14" s="440">
        <v>4</v>
      </c>
      <c r="G14" s="368"/>
      <c r="H14" s="369"/>
      <c r="I14" s="386">
        <v>53</v>
      </c>
      <c r="J14" s="387">
        <v>2</v>
      </c>
      <c r="K14" s="388">
        <v>1</v>
      </c>
      <c r="L14" s="389">
        <v>79</v>
      </c>
      <c r="M14" s="390">
        <v>67.67</v>
      </c>
      <c r="N14" s="391">
        <v>2</v>
      </c>
      <c r="O14" s="370"/>
      <c r="P14" s="371"/>
      <c r="Q14" s="411">
        <v>71</v>
      </c>
      <c r="R14" s="392">
        <v>2</v>
      </c>
      <c r="S14" s="393">
        <f t="shared" ref="S14:S15" si="1">F14+J14+N14+R14</f>
        <v>10</v>
      </c>
      <c r="T14" s="5"/>
    </row>
    <row r="15" spans="1:22" ht="15" customHeight="1" thickBot="1" x14ac:dyDescent="0.3">
      <c r="A15" s="107">
        <v>2</v>
      </c>
      <c r="B15" s="374" t="s">
        <v>57</v>
      </c>
      <c r="C15" s="413">
        <v>1</v>
      </c>
      <c r="D15" s="414">
        <v>48</v>
      </c>
      <c r="E15" s="395">
        <v>74.67</v>
      </c>
      <c r="F15" s="439">
        <v>3</v>
      </c>
      <c r="G15" s="375"/>
      <c r="H15" s="376"/>
      <c r="I15" s="377">
        <v>53</v>
      </c>
      <c r="J15" s="378">
        <v>2</v>
      </c>
      <c r="K15" s="379"/>
      <c r="L15" s="376"/>
      <c r="M15" s="380">
        <v>67.67</v>
      </c>
      <c r="N15" s="381">
        <v>4</v>
      </c>
      <c r="O15" s="382"/>
      <c r="P15" s="383"/>
      <c r="Q15" s="412">
        <v>71</v>
      </c>
      <c r="R15" s="384">
        <v>2</v>
      </c>
      <c r="S15" s="385">
        <f t="shared" si="1"/>
        <v>11</v>
      </c>
      <c r="T15" s="5"/>
    </row>
    <row r="16" spans="1:22" ht="15" customHeight="1" x14ac:dyDescent="0.25">
      <c r="A16" s="33"/>
      <c r="B16" s="178" t="s">
        <v>51</v>
      </c>
      <c r="C16" s="178"/>
      <c r="D16" s="432">
        <f>AVERAGE(D6,D8,D10:D12,D14:D15)</f>
        <v>74.666666666666671</v>
      </c>
      <c r="E16" s="178"/>
      <c r="F16" s="178"/>
      <c r="G16" s="34"/>
      <c r="H16" s="183">
        <f>AVERAGE(H6,H8,H10:H12,H14:H15)</f>
        <v>53</v>
      </c>
      <c r="I16" s="180"/>
      <c r="J16" s="180"/>
      <c r="K16" s="181"/>
      <c r="L16" s="182">
        <f>AVERAGE(L6,L8,L10:L12,L14:L15)</f>
        <v>67.666666666666671</v>
      </c>
      <c r="M16" s="182"/>
      <c r="N16" s="182"/>
      <c r="O16" s="182"/>
      <c r="P16" s="182">
        <f>AVERAGE(P6,P8,P10:P12,P14:P15)</f>
        <v>71</v>
      </c>
      <c r="R16" s="182"/>
      <c r="S16" s="33"/>
    </row>
    <row r="17" spans="2:18" x14ac:dyDescent="0.25">
      <c r="B17" s="179" t="s">
        <v>52</v>
      </c>
      <c r="C17" s="179"/>
      <c r="D17" s="394">
        <v>74.67</v>
      </c>
      <c r="E17" s="179"/>
      <c r="F17" s="179"/>
      <c r="H17" s="162">
        <v>53</v>
      </c>
      <c r="I17" s="162"/>
      <c r="J17" s="162"/>
      <c r="K17" s="162"/>
      <c r="L17" s="162">
        <v>67.67</v>
      </c>
      <c r="M17" s="162"/>
      <c r="N17" s="162"/>
      <c r="O17" s="162"/>
      <c r="P17" s="162">
        <v>71</v>
      </c>
      <c r="R17" s="181"/>
    </row>
  </sheetData>
  <mergeCells count="7">
    <mergeCell ref="S2:S3"/>
    <mergeCell ref="A2:A3"/>
    <mergeCell ref="B2:B3"/>
    <mergeCell ref="K2:N2"/>
    <mergeCell ref="O2:R2"/>
    <mergeCell ref="G2:J2"/>
    <mergeCell ref="C2:F2"/>
  </mergeCells>
  <conditionalFormatting sqref="P4:P16">
    <cfRule type="cellIs" dxfId="62" priority="70" stopIfTrue="1" operator="greaterThanOrEqual">
      <formula>75</formula>
    </cfRule>
  </conditionalFormatting>
  <conditionalFormatting sqref="P4:P17">
    <cfRule type="containsBlanks" dxfId="61" priority="12" stopIfTrue="1">
      <formula>LEN(TRIM(P4))=0</formula>
    </cfRule>
    <cfRule type="cellIs" dxfId="60" priority="67" stopIfTrue="1" operator="lessThan">
      <formula>50</formula>
    </cfRule>
    <cfRule type="cellIs" dxfId="59" priority="68" stopIfTrue="1" operator="between">
      <formula>$P$16-0.001</formula>
      <formula>50</formula>
    </cfRule>
    <cfRule type="cellIs" dxfId="58" priority="69" stopIfTrue="1" operator="between">
      <formula>75</formula>
      <formula>$P$16</formula>
    </cfRule>
  </conditionalFormatting>
  <conditionalFormatting sqref="H4:H17">
    <cfRule type="containsBlanks" dxfId="57" priority="6" stopIfTrue="1">
      <formula>LEN(TRIM(H4))=0</formula>
    </cfRule>
    <cfRule type="cellIs" dxfId="56" priority="7" stopIfTrue="1" operator="lessThan">
      <formula>50</formula>
    </cfRule>
    <cfRule type="cellIs" dxfId="55" priority="8" stopIfTrue="1" operator="between">
      <formula>$H$16-0.001</formula>
      <formula>50</formula>
    </cfRule>
    <cfRule type="cellIs" dxfId="54" priority="9" stopIfTrue="1" operator="between">
      <formula>75</formula>
      <formula>$H$16</formula>
    </cfRule>
    <cfRule type="cellIs" dxfId="53" priority="10" stopIfTrue="1" operator="greaterThanOrEqual">
      <formula>75</formula>
    </cfRule>
  </conditionalFormatting>
  <conditionalFormatting sqref="L4:L17">
    <cfRule type="cellIs" dxfId="52" priority="14" stopIfTrue="1" operator="greaterThanOrEqual">
      <formula>75</formula>
    </cfRule>
    <cfRule type="containsBlanks" dxfId="51" priority="56" stopIfTrue="1">
      <formula>LEN(TRIM(L4))=0</formula>
    </cfRule>
    <cfRule type="cellIs" dxfId="50" priority="57" stopIfTrue="1" operator="lessThan">
      <formula>50</formula>
    </cfRule>
    <cfRule type="cellIs" dxfId="49" priority="58" stopIfTrue="1" operator="between">
      <formula>$L$16-0.001</formula>
      <formula>50</formula>
    </cfRule>
    <cfRule type="cellIs" dxfId="48" priority="59" stopIfTrue="1" operator="between">
      <formula>75</formula>
      <formula>$L$16</formula>
    </cfRule>
  </conditionalFormatting>
  <conditionalFormatting sqref="D4:D17">
    <cfRule type="cellIs" dxfId="47" priority="5" stopIfTrue="1" operator="greaterThanOrEqual">
      <formula>75</formula>
    </cfRule>
    <cfRule type="cellIs" dxfId="46" priority="4" stopIfTrue="1" operator="between">
      <formula>$D$16</formula>
      <formula>75</formula>
    </cfRule>
    <cfRule type="cellIs" dxfId="45" priority="3" stopIfTrue="1" operator="lessThan">
      <formula>50</formula>
    </cfRule>
    <cfRule type="cellIs" dxfId="44" priority="2" stopIfTrue="1" operator="equal">
      <formula>$D$16</formula>
    </cfRule>
    <cfRule type="containsBlanks" dxfId="43" priority="1" stopIfTrue="1">
      <formula>LEN(TRIM(D4))=0</formula>
    </cfRule>
  </conditionalFormatting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90" zoomScaleNormal="90" workbookViewId="0">
      <selection activeCell="B5" sqref="B5"/>
    </sheetView>
  </sheetViews>
  <sheetFormatPr defaultRowHeight="15" x14ac:dyDescent="0.25"/>
  <cols>
    <col min="1" max="1" width="4.7109375" customWidth="1"/>
    <col min="2" max="2" width="15.5703125" customWidth="1"/>
    <col min="3" max="3" width="31.7109375" customWidth="1"/>
    <col min="4" max="5" width="7.7109375" customWidth="1"/>
    <col min="6" max="6" width="15.7109375" customWidth="1"/>
    <col min="7" max="7" width="20.7109375" customWidth="1"/>
    <col min="8" max="9" width="7.7109375" customWidth="1"/>
    <col min="10" max="10" width="15.7109375" customWidth="1"/>
    <col min="11" max="11" width="20.7109375" customWidth="1"/>
    <col min="12" max="13" width="7.7109375" customWidth="1"/>
    <col min="14" max="14" width="15.7109375" customWidth="1"/>
    <col min="15" max="15" width="18.7109375" customWidth="1"/>
    <col min="16" max="17" width="7.7109375" customWidth="1"/>
    <col min="18" max="18" width="6.7109375" customWidth="1"/>
  </cols>
  <sheetData>
    <row r="1" spans="1:20" x14ac:dyDescent="0.25">
      <c r="S1" s="74"/>
      <c r="T1" s="7" t="s">
        <v>18</v>
      </c>
    </row>
    <row r="2" spans="1:20" ht="15.75" x14ac:dyDescent="0.25">
      <c r="G2" s="461" t="s">
        <v>22</v>
      </c>
      <c r="H2" s="461"/>
      <c r="I2" s="461"/>
      <c r="L2" s="10"/>
      <c r="M2" s="10"/>
      <c r="N2" s="10"/>
      <c r="O2" s="10"/>
      <c r="P2" s="10"/>
      <c r="Q2" s="10"/>
      <c r="S2" s="37"/>
      <c r="T2" s="7" t="s">
        <v>19</v>
      </c>
    </row>
    <row r="3" spans="1:20" ht="15.75" thickBot="1" x14ac:dyDescent="0.3">
      <c r="S3" s="62"/>
      <c r="T3" s="7" t="s">
        <v>20</v>
      </c>
    </row>
    <row r="4" spans="1:20" ht="15.75" thickBot="1" x14ac:dyDescent="0.3">
      <c r="A4" s="456" t="s">
        <v>9</v>
      </c>
      <c r="B4" s="458">
        <v>2019</v>
      </c>
      <c r="C4" s="459"/>
      <c r="D4" s="459"/>
      <c r="E4" s="460"/>
      <c r="F4" s="458">
        <v>2018</v>
      </c>
      <c r="G4" s="459"/>
      <c r="H4" s="459"/>
      <c r="I4" s="460"/>
      <c r="J4" s="458">
        <v>2017</v>
      </c>
      <c r="K4" s="459"/>
      <c r="L4" s="459"/>
      <c r="M4" s="460"/>
      <c r="N4" s="458">
        <v>2016</v>
      </c>
      <c r="O4" s="459"/>
      <c r="P4" s="459"/>
      <c r="Q4" s="460"/>
      <c r="S4" s="9"/>
      <c r="T4" s="7" t="s">
        <v>21</v>
      </c>
    </row>
    <row r="5" spans="1:20" ht="45" customHeight="1" thickBot="1" x14ac:dyDescent="0.3">
      <c r="A5" s="457"/>
      <c r="B5" s="71" t="s">
        <v>11</v>
      </c>
      <c r="C5" s="72" t="s">
        <v>31</v>
      </c>
      <c r="D5" s="72" t="s">
        <v>32</v>
      </c>
      <c r="E5" s="73" t="s">
        <v>33</v>
      </c>
      <c r="F5" s="71" t="s">
        <v>11</v>
      </c>
      <c r="G5" s="72" t="s">
        <v>31</v>
      </c>
      <c r="H5" s="72" t="s">
        <v>32</v>
      </c>
      <c r="I5" s="73" t="s">
        <v>33</v>
      </c>
      <c r="J5" s="71" t="s">
        <v>11</v>
      </c>
      <c r="K5" s="72" t="s">
        <v>31</v>
      </c>
      <c r="L5" s="72" t="s">
        <v>32</v>
      </c>
      <c r="M5" s="73" t="s">
        <v>33</v>
      </c>
      <c r="N5" s="71" t="s">
        <v>11</v>
      </c>
      <c r="O5" s="72" t="s">
        <v>31</v>
      </c>
      <c r="P5" s="72" t="s">
        <v>32</v>
      </c>
      <c r="Q5" s="73" t="s">
        <v>33</v>
      </c>
    </row>
    <row r="6" spans="1:20" x14ac:dyDescent="0.25">
      <c r="A6" s="271">
        <v>1</v>
      </c>
      <c r="B6" s="284" t="s">
        <v>14</v>
      </c>
      <c r="C6" s="196" t="s">
        <v>53</v>
      </c>
      <c r="D6" s="101">
        <v>74.67</v>
      </c>
      <c r="E6" s="272">
        <v>95</v>
      </c>
      <c r="F6" s="77" t="s">
        <v>17</v>
      </c>
      <c r="G6" s="67" t="s">
        <v>7</v>
      </c>
      <c r="H6" s="68">
        <v>53</v>
      </c>
      <c r="I6" s="78">
        <v>53</v>
      </c>
      <c r="J6" s="290" t="s">
        <v>14</v>
      </c>
      <c r="K6" s="39" t="s">
        <v>6</v>
      </c>
      <c r="L6" s="48">
        <v>67.67</v>
      </c>
      <c r="M6" s="69">
        <v>87</v>
      </c>
      <c r="N6" s="77" t="s">
        <v>17</v>
      </c>
      <c r="O6" s="67" t="s">
        <v>7</v>
      </c>
      <c r="P6" s="70">
        <v>71</v>
      </c>
      <c r="Q6" s="69">
        <v>71</v>
      </c>
    </row>
    <row r="7" spans="1:20" ht="15" customHeight="1" x14ac:dyDescent="0.25">
      <c r="A7" s="75">
        <v>2</v>
      </c>
      <c r="B7" s="285" t="s">
        <v>14</v>
      </c>
      <c r="C7" s="210" t="s">
        <v>54</v>
      </c>
      <c r="D7" s="48">
        <v>74.67</v>
      </c>
      <c r="E7" s="273">
        <v>81</v>
      </c>
      <c r="F7" s="13" t="s">
        <v>13</v>
      </c>
      <c r="G7" s="6" t="s">
        <v>5</v>
      </c>
      <c r="H7" s="295">
        <v>53</v>
      </c>
      <c r="I7" s="21"/>
      <c r="J7" s="224" t="s">
        <v>15</v>
      </c>
      <c r="K7" s="4" t="s">
        <v>8</v>
      </c>
      <c r="L7" s="2">
        <v>67.67</v>
      </c>
      <c r="M7" s="24">
        <v>79</v>
      </c>
      <c r="N7" s="13"/>
      <c r="O7" s="2"/>
      <c r="P7" s="2"/>
      <c r="Q7" s="14"/>
    </row>
    <row r="8" spans="1:20" ht="15" customHeight="1" x14ac:dyDescent="0.25">
      <c r="A8" s="274">
        <v>3</v>
      </c>
      <c r="B8" s="286" t="s">
        <v>15</v>
      </c>
      <c r="C8" s="372" t="s">
        <v>57</v>
      </c>
      <c r="D8" s="275">
        <v>74.67</v>
      </c>
      <c r="E8" s="276">
        <v>48</v>
      </c>
      <c r="F8" s="277" t="s">
        <v>14</v>
      </c>
      <c r="G8" s="278" t="s">
        <v>6</v>
      </c>
      <c r="H8" s="296">
        <v>53</v>
      </c>
      <c r="I8" s="279"/>
      <c r="J8" s="291" t="s">
        <v>13</v>
      </c>
      <c r="K8" s="280" t="s">
        <v>5</v>
      </c>
      <c r="L8" s="281">
        <v>67.67</v>
      </c>
      <c r="M8" s="282">
        <v>37</v>
      </c>
      <c r="N8" s="277"/>
      <c r="O8" s="281"/>
      <c r="P8" s="281"/>
      <c r="Q8" s="283"/>
    </row>
    <row r="9" spans="1:20" ht="15" customHeight="1" x14ac:dyDescent="0.25">
      <c r="A9" s="75">
        <v>4</v>
      </c>
      <c r="B9" s="291" t="s">
        <v>13</v>
      </c>
      <c r="C9" s="280" t="s">
        <v>5</v>
      </c>
      <c r="D9" s="2">
        <v>74.67</v>
      </c>
      <c r="E9" s="24"/>
      <c r="F9" s="13" t="s">
        <v>15</v>
      </c>
      <c r="G9" s="2" t="s">
        <v>8</v>
      </c>
      <c r="H9" s="12">
        <v>53</v>
      </c>
      <c r="I9" s="14"/>
      <c r="J9" s="292" t="s">
        <v>17</v>
      </c>
      <c r="K9" s="228" t="s">
        <v>7</v>
      </c>
      <c r="L9" s="2">
        <v>67.67</v>
      </c>
      <c r="M9" s="293"/>
      <c r="N9" s="13"/>
      <c r="O9" s="2"/>
      <c r="P9" s="2"/>
      <c r="Q9" s="14"/>
    </row>
    <row r="10" spans="1:20" ht="15" customHeight="1" x14ac:dyDescent="0.25">
      <c r="A10" s="75">
        <v>5</v>
      </c>
      <c r="B10" s="292" t="s">
        <v>17</v>
      </c>
      <c r="C10" s="228" t="s">
        <v>7</v>
      </c>
      <c r="D10" s="2">
        <v>74.67</v>
      </c>
      <c r="E10" s="24"/>
      <c r="F10" s="13"/>
      <c r="G10" s="2"/>
      <c r="H10" s="2"/>
      <c r="I10" s="14"/>
      <c r="J10" s="292"/>
      <c r="K10" s="228"/>
      <c r="L10" s="2"/>
      <c r="M10" s="293"/>
      <c r="N10" s="13"/>
      <c r="O10" s="2"/>
      <c r="P10" s="2"/>
      <c r="Q10" s="14"/>
    </row>
    <row r="11" spans="1:20" ht="15" customHeight="1" x14ac:dyDescent="0.25">
      <c r="A11" s="274">
        <v>6</v>
      </c>
      <c r="B11" s="291" t="s">
        <v>14</v>
      </c>
      <c r="C11" s="280" t="s">
        <v>6</v>
      </c>
      <c r="D11" s="281">
        <v>74.67</v>
      </c>
      <c r="E11" s="297"/>
      <c r="F11" s="277"/>
      <c r="G11" s="281"/>
      <c r="H11" s="281"/>
      <c r="I11" s="283"/>
      <c r="J11" s="291"/>
      <c r="K11" s="280"/>
      <c r="L11" s="281"/>
      <c r="M11" s="282"/>
      <c r="N11" s="277"/>
      <c r="O11" s="281"/>
      <c r="P11" s="281"/>
      <c r="Q11" s="283"/>
    </row>
    <row r="12" spans="1:20" ht="15" customHeight="1" thickBot="1" x14ac:dyDescent="0.3">
      <c r="A12" s="76">
        <v>7</v>
      </c>
      <c r="B12" s="287" t="s">
        <v>15</v>
      </c>
      <c r="C12" s="288" t="s">
        <v>8</v>
      </c>
      <c r="D12" s="16">
        <v>74.67</v>
      </c>
      <c r="E12" s="289"/>
      <c r="F12" s="15"/>
      <c r="G12" s="16"/>
      <c r="H12" s="16"/>
      <c r="I12" s="17"/>
      <c r="J12" s="294"/>
      <c r="K12" s="25"/>
      <c r="L12" s="16"/>
      <c r="M12" s="26"/>
      <c r="N12" s="15"/>
      <c r="O12" s="16"/>
      <c r="P12" s="16"/>
      <c r="Q12" s="17"/>
    </row>
    <row r="13" spans="1:20" x14ac:dyDescent="0.25">
      <c r="C13" s="22" t="s">
        <v>29</v>
      </c>
      <c r="E13" s="158">
        <f>AVERAGE(E6:E8)</f>
        <v>74.666666666666671</v>
      </c>
      <c r="I13" s="158">
        <f>AVERAGE(I6:I8)</f>
        <v>53</v>
      </c>
      <c r="J13" s="79"/>
      <c r="K13" s="79"/>
      <c r="L13" s="79"/>
      <c r="M13" s="158">
        <f>AVERAGE(M6:M8)</f>
        <v>67.666666666666671</v>
      </c>
      <c r="N13" s="80"/>
      <c r="O13" s="80"/>
      <c r="P13" s="80"/>
      <c r="Q13" s="158">
        <f>AVERAGE(Q6:Q8)</f>
        <v>71</v>
      </c>
    </row>
  </sheetData>
  <mergeCells count="6">
    <mergeCell ref="A4:A5"/>
    <mergeCell ref="N4:Q4"/>
    <mergeCell ref="J4:M4"/>
    <mergeCell ref="F4:I4"/>
    <mergeCell ref="G2:I2"/>
    <mergeCell ref="B4:E4"/>
  </mergeCells>
  <conditionalFormatting sqref="M6:M12">
    <cfRule type="containsBlanks" dxfId="42" priority="6" stopIfTrue="1">
      <formula>LEN(TRIM(M6))=0</formula>
    </cfRule>
    <cfRule type="cellIs" dxfId="41" priority="13" stopIfTrue="1" operator="between">
      <formula>50</formula>
      <formula>$M$13</formula>
    </cfRule>
    <cfRule type="cellIs" dxfId="40" priority="14" stopIfTrue="1" operator="between">
      <formula>75</formula>
      <formula>$M$13</formula>
    </cfRule>
    <cfRule type="cellIs" dxfId="39" priority="18" stopIfTrue="1" operator="lessThan">
      <formula>50</formula>
    </cfRule>
    <cfRule type="cellIs" dxfId="38" priority="20" stopIfTrue="1" operator="greaterThanOrEqual">
      <formula>75</formula>
    </cfRule>
  </conditionalFormatting>
  <conditionalFormatting sqref="I6:I12">
    <cfRule type="containsBlanks" dxfId="37" priority="15" stopIfTrue="1">
      <formula>LEN(TRIM(I6))=0</formula>
    </cfRule>
    <cfRule type="cellIs" dxfId="36" priority="16" stopIfTrue="1" operator="between">
      <formula>50</formula>
      <formula>$I$13</formula>
    </cfRule>
  </conditionalFormatting>
  <conditionalFormatting sqref="Q6:Q12">
    <cfRule type="cellIs" dxfId="35" priority="7" stopIfTrue="1" operator="between">
      <formula>75</formula>
      <formula>$Q$13</formula>
    </cfRule>
    <cfRule type="containsBlanks" dxfId="34" priority="8" stopIfTrue="1">
      <formula>LEN(TRIM(Q6))=0</formula>
    </cfRule>
    <cfRule type="cellIs" dxfId="33" priority="9" stopIfTrue="1" operator="lessThan">
      <formula>50</formula>
    </cfRule>
    <cfRule type="cellIs" dxfId="32" priority="10" stopIfTrue="1" operator="between">
      <formula>50</formula>
      <formula>$Q$13</formula>
    </cfRule>
    <cfRule type="cellIs" dxfId="31" priority="11" stopIfTrue="1" operator="greaterThanOrEqual">
      <formula>75</formula>
    </cfRule>
  </conditionalFormatting>
  <conditionalFormatting sqref="E6:E12">
    <cfRule type="containsBlanks" dxfId="30" priority="1" stopIfTrue="1">
      <formula>LEN(TRIM(E6))=0</formula>
    </cfRule>
    <cfRule type="cellIs" dxfId="29" priority="2" stopIfTrue="1" operator="equal">
      <formula>$E$13</formula>
    </cfRule>
    <cfRule type="cellIs" dxfId="28" priority="3" stopIfTrue="1" operator="lessThan">
      <formula>50</formula>
    </cfRule>
    <cfRule type="cellIs" dxfId="27" priority="4" stopIfTrue="1" operator="between">
      <formula>75</formula>
      <formula>$E$13</formula>
    </cfRule>
    <cfRule type="cellIs" dxfId="26" priority="5" stopIfTrue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zoomScale="90" zoomScaleNormal="90" workbookViewId="0">
      <selection activeCell="B4" sqref="B4:B5"/>
    </sheetView>
  </sheetViews>
  <sheetFormatPr defaultRowHeight="15" x14ac:dyDescent="0.25"/>
  <cols>
    <col min="1" max="1" width="4.7109375" customWidth="1"/>
    <col min="2" max="2" width="15.7109375" customWidth="1"/>
    <col min="3" max="3" width="31.7109375" customWidth="1"/>
    <col min="4" max="20" width="7.7109375" customWidth="1"/>
    <col min="21" max="21" width="5.7109375" customWidth="1"/>
  </cols>
  <sheetData>
    <row r="1" spans="1:23" x14ac:dyDescent="0.25">
      <c r="V1" s="36"/>
      <c r="W1" s="7" t="s">
        <v>18</v>
      </c>
    </row>
    <row r="2" spans="1:23" ht="15.75" x14ac:dyDescent="0.25">
      <c r="C2" s="461" t="s">
        <v>22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184"/>
      <c r="Q2" s="35"/>
      <c r="V2" s="37"/>
      <c r="W2" s="7" t="s">
        <v>19</v>
      </c>
    </row>
    <row r="3" spans="1:23" ht="15.75" thickBot="1" x14ac:dyDescent="0.3">
      <c r="V3" s="8"/>
      <c r="W3" s="7" t="s">
        <v>20</v>
      </c>
    </row>
    <row r="4" spans="1:23" ht="14.45" customHeight="1" x14ac:dyDescent="0.25">
      <c r="A4" s="464" t="s">
        <v>9</v>
      </c>
      <c r="B4" s="466" t="s">
        <v>11</v>
      </c>
      <c r="C4" s="468" t="s">
        <v>0</v>
      </c>
      <c r="D4" s="473">
        <v>2019</v>
      </c>
      <c r="E4" s="474"/>
      <c r="F4" s="475"/>
      <c r="G4" s="473">
        <v>2018</v>
      </c>
      <c r="H4" s="474"/>
      <c r="I4" s="475"/>
      <c r="J4" s="470">
        <v>2017</v>
      </c>
      <c r="K4" s="471"/>
      <c r="L4" s="472"/>
      <c r="M4" s="470">
        <v>2016</v>
      </c>
      <c r="N4" s="471"/>
      <c r="O4" s="471"/>
      <c r="P4" s="470" t="s">
        <v>27</v>
      </c>
      <c r="Q4" s="471"/>
      <c r="R4" s="471"/>
      <c r="S4" s="472"/>
      <c r="T4" s="462" t="s">
        <v>28</v>
      </c>
      <c r="V4" s="9"/>
      <c r="W4" s="7" t="s">
        <v>21</v>
      </c>
    </row>
    <row r="5" spans="1:23" ht="45.75" thickBot="1" x14ac:dyDescent="0.3">
      <c r="A5" s="465"/>
      <c r="B5" s="467"/>
      <c r="C5" s="469"/>
      <c r="D5" s="40" t="s">
        <v>23</v>
      </c>
      <c r="E5" s="41" t="s">
        <v>24</v>
      </c>
      <c r="F5" s="42" t="s">
        <v>25</v>
      </c>
      <c r="G5" s="40" t="s">
        <v>23</v>
      </c>
      <c r="H5" s="41" t="s">
        <v>24</v>
      </c>
      <c r="I5" s="42" t="s">
        <v>25</v>
      </c>
      <c r="J5" s="50" t="s">
        <v>23</v>
      </c>
      <c r="K5" s="51" t="s">
        <v>24</v>
      </c>
      <c r="L5" s="52" t="s">
        <v>25</v>
      </c>
      <c r="M5" s="53" t="s">
        <v>26</v>
      </c>
      <c r="N5" s="51" t="s">
        <v>24</v>
      </c>
      <c r="O5" s="54" t="s">
        <v>25</v>
      </c>
      <c r="P5" s="50">
        <v>2019</v>
      </c>
      <c r="Q5" s="217">
        <v>2018</v>
      </c>
      <c r="R5" s="55">
        <v>2017</v>
      </c>
      <c r="S5" s="56">
        <v>2016</v>
      </c>
      <c r="T5" s="463"/>
    </row>
    <row r="6" spans="1:23" ht="15" customHeight="1" x14ac:dyDescent="0.25">
      <c r="A6" s="225">
        <v>1</v>
      </c>
      <c r="B6" s="91" t="s">
        <v>14</v>
      </c>
      <c r="C6" s="214" t="s">
        <v>6</v>
      </c>
      <c r="D6" s="250"/>
      <c r="E6" s="95"/>
      <c r="F6" s="254">
        <v>74.67</v>
      </c>
      <c r="G6" s="93"/>
      <c r="H6" s="95"/>
      <c r="I6" s="97">
        <v>53</v>
      </c>
      <c r="J6" s="99">
        <v>1</v>
      </c>
      <c r="K6" s="58">
        <v>87</v>
      </c>
      <c r="L6" s="59">
        <v>67.67</v>
      </c>
      <c r="M6" s="60"/>
      <c r="N6" s="101"/>
      <c r="O6" s="61">
        <v>71</v>
      </c>
      <c r="P6" s="64">
        <v>4</v>
      </c>
      <c r="Q6" s="218">
        <v>2</v>
      </c>
      <c r="R6" s="255">
        <v>1</v>
      </c>
      <c r="S6" s="59">
        <v>2</v>
      </c>
      <c r="T6" s="102">
        <v>5</v>
      </c>
    </row>
    <row r="7" spans="1:23" ht="15" customHeight="1" x14ac:dyDescent="0.25">
      <c r="A7" s="226">
        <v>2</v>
      </c>
      <c r="B7" s="92" t="s">
        <v>17</v>
      </c>
      <c r="C7" s="215" t="s">
        <v>7</v>
      </c>
      <c r="D7" s="252"/>
      <c r="E7" s="67"/>
      <c r="F7" s="230">
        <v>74.67</v>
      </c>
      <c r="G7" s="94">
        <v>1</v>
      </c>
      <c r="H7" s="96">
        <v>53</v>
      </c>
      <c r="I7" s="98">
        <v>53</v>
      </c>
      <c r="J7" s="100"/>
      <c r="K7" s="45"/>
      <c r="L7" s="46">
        <v>67.67</v>
      </c>
      <c r="M7" s="47">
        <v>1</v>
      </c>
      <c r="N7" s="45">
        <v>71</v>
      </c>
      <c r="O7" s="49">
        <v>71</v>
      </c>
      <c r="P7" s="65">
        <v>4</v>
      </c>
      <c r="Q7" s="219">
        <v>1</v>
      </c>
      <c r="R7" s="256">
        <v>4</v>
      </c>
      <c r="S7" s="46">
        <v>1</v>
      </c>
      <c r="T7" s="103">
        <v>6</v>
      </c>
    </row>
    <row r="8" spans="1:23" ht="15" customHeight="1" x14ac:dyDescent="0.25">
      <c r="A8" s="227">
        <v>3</v>
      </c>
      <c r="B8" s="243" t="s">
        <v>15</v>
      </c>
      <c r="C8" s="244" t="s">
        <v>8</v>
      </c>
      <c r="D8" s="253"/>
      <c r="E8" s="228"/>
      <c r="F8" s="246">
        <v>74.67</v>
      </c>
      <c r="G8" s="245"/>
      <c r="H8" s="228"/>
      <c r="I8" s="247">
        <v>53</v>
      </c>
      <c r="J8" s="248">
        <v>1</v>
      </c>
      <c r="K8" s="12">
        <v>79</v>
      </c>
      <c r="L8" s="14">
        <v>67.67</v>
      </c>
      <c r="M8" s="6"/>
      <c r="N8" s="2"/>
      <c r="O8" s="20">
        <v>71</v>
      </c>
      <c r="P8" s="66">
        <v>4</v>
      </c>
      <c r="Q8" s="220">
        <v>2</v>
      </c>
      <c r="R8" s="257">
        <v>2</v>
      </c>
      <c r="S8" s="14">
        <v>2</v>
      </c>
      <c r="T8" s="21">
        <v>6</v>
      </c>
    </row>
    <row r="9" spans="1:23" x14ac:dyDescent="0.25">
      <c r="A9" s="44">
        <v>4</v>
      </c>
      <c r="B9" s="210" t="s">
        <v>14</v>
      </c>
      <c r="C9" s="249" t="s">
        <v>53</v>
      </c>
      <c r="D9" s="251">
        <v>1</v>
      </c>
      <c r="E9" s="238">
        <v>95</v>
      </c>
      <c r="F9" s="229">
        <v>74.67</v>
      </c>
      <c r="G9" s="221"/>
      <c r="H9" s="207"/>
      <c r="I9" s="232">
        <v>53</v>
      </c>
      <c r="J9" s="222"/>
      <c r="K9" s="207"/>
      <c r="L9" s="233">
        <v>67.67</v>
      </c>
      <c r="M9" s="223"/>
      <c r="N9" s="207"/>
      <c r="O9" s="234">
        <v>71</v>
      </c>
      <c r="P9" s="235">
        <v>1</v>
      </c>
      <c r="Q9" s="236">
        <v>2</v>
      </c>
      <c r="R9" s="212">
        <v>4</v>
      </c>
      <c r="S9" s="237">
        <v>2</v>
      </c>
      <c r="T9" s="229">
        <v>7</v>
      </c>
    </row>
    <row r="10" spans="1:23" x14ac:dyDescent="0.25">
      <c r="A10" s="44">
        <v>5</v>
      </c>
      <c r="B10" s="210" t="s">
        <v>14</v>
      </c>
      <c r="C10" s="249" t="s">
        <v>54</v>
      </c>
      <c r="D10" s="251">
        <v>1</v>
      </c>
      <c r="E10" s="238">
        <v>81</v>
      </c>
      <c r="F10" s="229">
        <v>74.67</v>
      </c>
      <c r="G10" s="221"/>
      <c r="H10" s="207"/>
      <c r="I10" s="232">
        <v>53</v>
      </c>
      <c r="J10" s="222"/>
      <c r="K10" s="207"/>
      <c r="L10" s="233">
        <v>67.67</v>
      </c>
      <c r="M10" s="223"/>
      <c r="N10" s="207"/>
      <c r="O10" s="234">
        <v>71</v>
      </c>
      <c r="P10" s="235">
        <v>2</v>
      </c>
      <c r="Q10" s="236">
        <v>2</v>
      </c>
      <c r="R10" s="212">
        <v>4</v>
      </c>
      <c r="S10" s="237">
        <v>2</v>
      </c>
      <c r="T10" s="229">
        <v>7</v>
      </c>
    </row>
    <row r="11" spans="1:23" x14ac:dyDescent="0.25">
      <c r="A11" s="13">
        <v>6</v>
      </c>
      <c r="B11" s="3" t="s">
        <v>13</v>
      </c>
      <c r="C11" s="18" t="s">
        <v>5</v>
      </c>
      <c r="D11" s="38"/>
      <c r="E11" s="4"/>
      <c r="F11" s="231">
        <v>74.67</v>
      </c>
      <c r="G11" s="38"/>
      <c r="H11" s="4"/>
      <c r="I11" s="43">
        <v>53</v>
      </c>
      <c r="J11" s="19">
        <v>1</v>
      </c>
      <c r="K11" s="12">
        <v>37</v>
      </c>
      <c r="L11" s="14">
        <v>67.67</v>
      </c>
      <c r="M11" s="6"/>
      <c r="N11" s="2"/>
      <c r="O11" s="20">
        <v>71</v>
      </c>
      <c r="P11" s="66">
        <v>4</v>
      </c>
      <c r="Q11" s="220">
        <v>2</v>
      </c>
      <c r="R11" s="6">
        <v>3</v>
      </c>
      <c r="S11" s="14">
        <v>2</v>
      </c>
      <c r="T11" s="270">
        <v>7</v>
      </c>
    </row>
    <row r="12" spans="1:23" ht="15" customHeight="1" thickBot="1" x14ac:dyDescent="0.3">
      <c r="A12" s="15">
        <v>7</v>
      </c>
      <c r="B12" s="258" t="s">
        <v>15</v>
      </c>
      <c r="C12" s="373" t="s">
        <v>57</v>
      </c>
      <c r="D12" s="259">
        <v>1</v>
      </c>
      <c r="E12" s="260">
        <v>48</v>
      </c>
      <c r="F12" s="261">
        <v>74.67</v>
      </c>
      <c r="G12" s="216"/>
      <c r="H12" s="51"/>
      <c r="I12" s="262">
        <v>53</v>
      </c>
      <c r="J12" s="50"/>
      <c r="K12" s="51"/>
      <c r="L12" s="263">
        <v>67.67</v>
      </c>
      <c r="M12" s="264"/>
      <c r="N12" s="51"/>
      <c r="O12" s="265">
        <v>71</v>
      </c>
      <c r="P12" s="266">
        <v>3</v>
      </c>
      <c r="Q12" s="267">
        <v>2</v>
      </c>
      <c r="R12" s="268">
        <v>4</v>
      </c>
      <c r="S12" s="269">
        <v>2</v>
      </c>
      <c r="T12" s="261">
        <v>7</v>
      </c>
    </row>
    <row r="13" spans="1:23" x14ac:dyDescent="0.25">
      <c r="C13" s="22" t="s">
        <v>29</v>
      </c>
      <c r="D13" s="22"/>
      <c r="E13" s="63">
        <f>AVERAGE(E6:E12)</f>
        <v>74.666666666666671</v>
      </c>
      <c r="F13" s="22"/>
      <c r="G13" s="22"/>
      <c r="H13" s="63">
        <f>AVERAGE(H6:H12)</f>
        <v>53</v>
      </c>
      <c r="I13" s="22"/>
      <c r="J13" s="157"/>
      <c r="K13" s="158">
        <f>AVERAGE(K6:K12)</f>
        <v>67.666666666666671</v>
      </c>
      <c r="L13" s="159"/>
      <c r="M13" s="159"/>
      <c r="N13" s="158">
        <f>AVERAGE(N6:N12)</f>
        <v>71</v>
      </c>
    </row>
    <row r="14" spans="1:23" x14ac:dyDescent="0.25">
      <c r="C14" s="23" t="s">
        <v>30</v>
      </c>
      <c r="D14" s="23"/>
      <c r="E14" s="23">
        <v>74.67</v>
      </c>
      <c r="F14" s="23"/>
      <c r="G14" s="23"/>
      <c r="H14" s="161">
        <v>53</v>
      </c>
      <c r="I14" s="23"/>
      <c r="J14" s="157"/>
      <c r="K14" s="79">
        <v>67.67</v>
      </c>
      <c r="L14" s="79"/>
      <c r="M14" s="79"/>
      <c r="N14" s="162">
        <v>71</v>
      </c>
    </row>
  </sheetData>
  <mergeCells count="10">
    <mergeCell ref="T4:T5"/>
    <mergeCell ref="C2:O2"/>
    <mergeCell ref="A4:A5"/>
    <mergeCell ref="B4:B5"/>
    <mergeCell ref="C4:C5"/>
    <mergeCell ref="J4:L4"/>
    <mergeCell ref="M4:O4"/>
    <mergeCell ref="G4:I4"/>
    <mergeCell ref="D4:F4"/>
    <mergeCell ref="P4:S4"/>
  </mergeCells>
  <conditionalFormatting sqref="N6:N14">
    <cfRule type="containsBlanks" dxfId="25" priority="81" stopIfTrue="1">
      <formula>LEN(TRIM(N6))=0</formula>
    </cfRule>
    <cfRule type="cellIs" dxfId="24" priority="82" stopIfTrue="1" operator="lessThan">
      <formula>50</formula>
    </cfRule>
    <cfRule type="cellIs" dxfId="23" priority="83" stopIfTrue="1" operator="between">
      <formula>75</formula>
      <formula>$N$13</formula>
    </cfRule>
    <cfRule type="cellIs" dxfId="22" priority="84" stopIfTrue="1" operator="greaterThanOrEqual">
      <formula>75</formula>
    </cfRule>
  </conditionalFormatting>
  <conditionalFormatting sqref="K6:K14">
    <cfRule type="cellIs" dxfId="21" priority="67" stopIfTrue="1" operator="between">
      <formula>75</formula>
      <formula>$K$13</formula>
    </cfRule>
    <cfRule type="containsBlanks" dxfId="20" priority="68" stopIfTrue="1">
      <formula>LEN(TRIM(K6))=0</formula>
    </cfRule>
    <cfRule type="cellIs" dxfId="19" priority="69" stopIfTrue="1" operator="lessThan">
      <formula>50</formula>
    </cfRule>
    <cfRule type="cellIs" dxfId="18" priority="70" stopIfTrue="1" operator="greaterThanOrEqual">
      <formula>75</formula>
    </cfRule>
  </conditionalFormatting>
  <conditionalFormatting sqref="H6:H14">
    <cfRule type="containsBlanks" dxfId="17" priority="75" stopIfTrue="1">
      <formula>LEN(TRIM(H6))=0</formula>
    </cfRule>
    <cfRule type="cellIs" dxfId="16" priority="76" stopIfTrue="1" operator="lessThan">
      <formula>50</formula>
    </cfRule>
    <cfRule type="cellIs" dxfId="15" priority="77" stopIfTrue="1" operator="between">
      <formula>75</formula>
      <formula>$H$13</formula>
    </cfRule>
  </conditionalFormatting>
  <conditionalFormatting sqref="E6:E14">
    <cfRule type="containsBlanks" dxfId="14" priority="1" stopIfTrue="1">
      <formula>LEN(TRIM(E6))=0</formula>
    </cfRule>
    <cfRule type="cellIs" dxfId="13" priority="13" stopIfTrue="1" operator="equal">
      <formula>$E$13</formula>
    </cfRule>
    <cfRule type="cellIs" dxfId="12" priority="15" stopIfTrue="1" operator="between">
      <formula>75</formula>
      <formula>$E$13</formula>
    </cfRule>
    <cfRule type="cellIs" dxfId="11" priority="16" stopIfTrue="1" operator="lessThan">
      <formula>50</formula>
    </cfRule>
    <cfRule type="cellIs" dxfId="10" priority="17" stopIfTrue="1" operator="greaterThanOrEqual">
      <formula>75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B4" sqref="B4:B5"/>
    </sheetView>
  </sheetViews>
  <sheetFormatPr defaultRowHeight="15" x14ac:dyDescent="0.25"/>
  <cols>
    <col min="1" max="1" width="5.7109375" customWidth="1"/>
    <col min="2" max="2" width="15.7109375" style="1" customWidth="1"/>
    <col min="3" max="3" width="31.7109375" style="1" customWidth="1"/>
    <col min="4" max="5" width="8.7109375" style="1" customWidth="1"/>
    <col min="6" max="6" width="6.5703125" customWidth="1"/>
  </cols>
  <sheetData>
    <row r="1" spans="1:8" x14ac:dyDescent="0.25">
      <c r="G1" s="36"/>
      <c r="H1" s="7" t="s">
        <v>18</v>
      </c>
    </row>
    <row r="2" spans="1:8" ht="15.75" x14ac:dyDescent="0.25">
      <c r="B2" s="461" t="s">
        <v>39</v>
      </c>
      <c r="C2" s="461"/>
      <c r="D2" s="461"/>
      <c r="E2" s="11">
        <v>2019</v>
      </c>
      <c r="G2" s="37"/>
      <c r="H2" s="7" t="s">
        <v>19</v>
      </c>
    </row>
    <row r="3" spans="1:8" ht="16.5" thickBot="1" x14ac:dyDescent="0.3">
      <c r="C3" s="10"/>
      <c r="G3" s="62"/>
      <c r="H3" s="7" t="s">
        <v>20</v>
      </c>
    </row>
    <row r="4" spans="1:8" ht="15" customHeight="1" x14ac:dyDescent="0.25">
      <c r="A4" s="443" t="s">
        <v>9</v>
      </c>
      <c r="B4" s="481" t="s">
        <v>11</v>
      </c>
      <c r="C4" s="481" t="s">
        <v>0</v>
      </c>
      <c r="D4" s="483" t="s">
        <v>1</v>
      </c>
      <c r="E4" s="476" t="s">
        <v>3</v>
      </c>
      <c r="G4" s="9"/>
      <c r="H4" s="7" t="s">
        <v>21</v>
      </c>
    </row>
    <row r="5" spans="1:8" ht="27" customHeight="1" thickBot="1" x14ac:dyDescent="0.3">
      <c r="A5" s="480"/>
      <c r="B5" s="482" t="s">
        <v>12</v>
      </c>
      <c r="C5" s="482"/>
      <c r="D5" s="484"/>
      <c r="E5" s="477"/>
    </row>
    <row r="6" spans="1:8" ht="15" customHeight="1" thickBot="1" x14ac:dyDescent="0.3">
      <c r="A6" s="87"/>
      <c r="B6" s="478" t="s">
        <v>38</v>
      </c>
      <c r="C6" s="479"/>
      <c r="D6" s="88">
        <f>SUM(D9:D9)</f>
        <v>1</v>
      </c>
      <c r="E6" s="205">
        <f>AVERAGE(E7:E9)</f>
        <v>74.666666666666671</v>
      </c>
    </row>
    <row r="7" spans="1:8" ht="15" customHeight="1" x14ac:dyDescent="0.25">
      <c r="A7" s="195">
        <v>1</v>
      </c>
      <c r="B7" s="196" t="s">
        <v>14</v>
      </c>
      <c r="C7" s="199" t="s">
        <v>53</v>
      </c>
      <c r="D7" s="197">
        <v>1</v>
      </c>
      <c r="E7" s="239">
        <v>95</v>
      </c>
    </row>
    <row r="8" spans="1:8" ht="15" customHeight="1" x14ac:dyDescent="0.25">
      <c r="A8" s="209">
        <v>2</v>
      </c>
      <c r="B8" s="210" t="s">
        <v>14</v>
      </c>
      <c r="C8" s="213" t="s">
        <v>54</v>
      </c>
      <c r="D8" s="208">
        <v>1</v>
      </c>
      <c r="E8" s="240">
        <v>81</v>
      </c>
    </row>
    <row r="9" spans="1:8" ht="15" customHeight="1" thickBot="1" x14ac:dyDescent="0.3">
      <c r="A9" s="84">
        <v>3</v>
      </c>
      <c r="B9" s="211" t="s">
        <v>15</v>
      </c>
      <c r="C9" s="187" t="s">
        <v>57</v>
      </c>
      <c r="D9" s="85">
        <v>1</v>
      </c>
      <c r="E9" s="86">
        <v>48</v>
      </c>
    </row>
    <row r="10" spans="1:8" ht="15" customHeight="1" x14ac:dyDescent="0.25">
      <c r="A10" s="5"/>
      <c r="B10" s="152"/>
      <c r="C10" s="153"/>
      <c r="D10" s="154" t="s">
        <v>42</v>
      </c>
      <c r="E10" s="155">
        <f>AVERAGE(E7:E9)</f>
        <v>74.666666666666671</v>
      </c>
    </row>
    <row r="11" spans="1:8" ht="15" customHeight="1" x14ac:dyDescent="0.25">
      <c r="D11" s="57" t="s">
        <v>16</v>
      </c>
      <c r="E11" s="160">
        <v>74.67</v>
      </c>
    </row>
  </sheetData>
  <mergeCells count="7">
    <mergeCell ref="B2:D2"/>
    <mergeCell ref="E4:E5"/>
    <mergeCell ref="B6:C6"/>
    <mergeCell ref="A4:A5"/>
    <mergeCell ref="B4:B5"/>
    <mergeCell ref="C4:C5"/>
    <mergeCell ref="D4:D5"/>
  </mergeCells>
  <conditionalFormatting sqref="E6:E11">
    <cfRule type="cellIs" dxfId="9" priority="1" stopIfTrue="1" operator="equal">
      <formula>$E$10</formula>
    </cfRule>
    <cfRule type="cellIs" dxfId="8" priority="2" stopIfTrue="1" operator="between">
      <formula>$E$10</formula>
      <formula>50</formula>
    </cfRule>
    <cfRule type="cellIs" dxfId="7" priority="3" stopIfTrue="1" operator="between">
      <formula>75</formula>
      <formula>$E$10</formula>
    </cfRule>
    <cfRule type="cellIs" dxfId="6" priority="4" stopIfTrue="1" operator="lessThan">
      <formula>50</formula>
    </cfRule>
    <cfRule type="cellIs" dxfId="5" priority="5" stopIfTrue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90" zoomScaleNormal="90" workbookViewId="0">
      <selection activeCell="J3" sqref="J3"/>
    </sheetView>
  </sheetViews>
  <sheetFormatPr defaultRowHeight="15" x14ac:dyDescent="0.25"/>
  <cols>
    <col min="1" max="1" width="4.7109375" customWidth="1"/>
    <col min="2" max="2" width="9.7109375" style="1" customWidth="1"/>
    <col min="3" max="3" width="31.85546875" style="1" customWidth="1"/>
    <col min="4" max="4" width="8.7109375" style="1" customWidth="1"/>
    <col min="5" max="9" width="7.7109375" style="1" customWidth="1"/>
    <col min="10" max="10" width="9.28515625" style="1" customWidth="1"/>
  </cols>
  <sheetData>
    <row r="1" spans="1:13" x14ac:dyDescent="0.25">
      <c r="L1" s="36"/>
      <c r="M1" s="7" t="s">
        <v>18</v>
      </c>
    </row>
    <row r="2" spans="1:13" ht="15.75" x14ac:dyDescent="0.25">
      <c r="C2" s="461" t="s">
        <v>39</v>
      </c>
      <c r="D2" s="461"/>
      <c r="E2" s="461"/>
      <c r="F2" s="461"/>
      <c r="G2" s="461"/>
      <c r="J2" s="11">
        <v>2019</v>
      </c>
      <c r="L2" s="37"/>
      <c r="M2" s="7" t="s">
        <v>19</v>
      </c>
    </row>
    <row r="3" spans="1:13" ht="16.5" thickBot="1" x14ac:dyDescent="0.3">
      <c r="C3" s="10"/>
      <c r="L3" s="206"/>
      <c r="M3" s="7" t="s">
        <v>20</v>
      </c>
    </row>
    <row r="4" spans="1:13" ht="15" customHeight="1" x14ac:dyDescent="0.25">
      <c r="A4" s="443" t="s">
        <v>9</v>
      </c>
      <c r="B4" s="481" t="s">
        <v>10</v>
      </c>
      <c r="C4" s="481" t="s">
        <v>0</v>
      </c>
      <c r="D4" s="483" t="s">
        <v>1</v>
      </c>
      <c r="E4" s="489" t="s">
        <v>55</v>
      </c>
      <c r="F4" s="490"/>
      <c r="G4" s="490"/>
      <c r="H4" s="490"/>
      <c r="I4" s="491"/>
      <c r="J4" s="476" t="s">
        <v>41</v>
      </c>
      <c r="L4" s="9"/>
      <c r="M4" s="7" t="s">
        <v>21</v>
      </c>
    </row>
    <row r="5" spans="1:13" ht="27" customHeight="1" thickBot="1" x14ac:dyDescent="0.3">
      <c r="A5" s="480"/>
      <c r="B5" s="482" t="s">
        <v>12</v>
      </c>
      <c r="C5" s="482"/>
      <c r="D5" s="484"/>
      <c r="E5" s="185" t="s">
        <v>2</v>
      </c>
      <c r="F5" s="185" t="s">
        <v>37</v>
      </c>
      <c r="G5" s="185" t="s">
        <v>56</v>
      </c>
      <c r="H5" s="204" t="s">
        <v>4</v>
      </c>
      <c r="I5" s="204">
        <v>100</v>
      </c>
      <c r="J5" s="477"/>
    </row>
    <row r="6" spans="1:13" ht="15" customHeight="1" thickBot="1" x14ac:dyDescent="0.3">
      <c r="A6" s="87"/>
      <c r="B6" s="478" t="s">
        <v>38</v>
      </c>
      <c r="C6" s="479"/>
      <c r="D6" s="88">
        <f>D7+D10</f>
        <v>3</v>
      </c>
      <c r="E6" s="88">
        <f t="shared" ref="E6:I6" si="0">E7+E10</f>
        <v>0</v>
      </c>
      <c r="F6" s="88">
        <f t="shared" si="0"/>
        <v>1</v>
      </c>
      <c r="G6" s="88">
        <f t="shared" si="0"/>
        <v>0</v>
      </c>
      <c r="H6" s="89">
        <f t="shared" si="0"/>
        <v>2</v>
      </c>
      <c r="I6" s="89">
        <f t="shared" si="0"/>
        <v>0</v>
      </c>
      <c r="J6" s="205">
        <v>74.67</v>
      </c>
    </row>
    <row r="7" spans="1:13" ht="15" customHeight="1" thickBot="1" x14ac:dyDescent="0.3">
      <c r="A7" s="186"/>
      <c r="B7" s="487" t="s">
        <v>49</v>
      </c>
      <c r="C7" s="488"/>
      <c r="D7" s="188">
        <f>SUM(D8:D9)</f>
        <v>2</v>
      </c>
      <c r="E7" s="188">
        <f t="shared" ref="E7:I7" si="1">SUM(E8:E9)</f>
        <v>0</v>
      </c>
      <c r="F7" s="188">
        <f t="shared" si="1"/>
        <v>0</v>
      </c>
      <c r="G7" s="188">
        <f t="shared" si="1"/>
        <v>0</v>
      </c>
      <c r="H7" s="189">
        <f t="shared" si="1"/>
        <v>2</v>
      </c>
      <c r="I7" s="189">
        <f t="shared" si="1"/>
        <v>0</v>
      </c>
      <c r="J7" s="191">
        <f>AVERAGE(J8:J9)</f>
        <v>88</v>
      </c>
    </row>
    <row r="8" spans="1:13" ht="15" customHeight="1" x14ac:dyDescent="0.25">
      <c r="A8" s="195">
        <v>1</v>
      </c>
      <c r="B8" s="201">
        <v>40030</v>
      </c>
      <c r="C8" s="199" t="s">
        <v>53</v>
      </c>
      <c r="D8" s="197">
        <v>1</v>
      </c>
      <c r="E8" s="197"/>
      <c r="F8" s="197"/>
      <c r="G8" s="197"/>
      <c r="H8" s="198">
        <v>1</v>
      </c>
      <c r="I8" s="198"/>
      <c r="J8" s="239">
        <v>95</v>
      </c>
    </row>
    <row r="9" spans="1:13" ht="15" customHeight="1" thickBot="1" x14ac:dyDescent="0.3">
      <c r="A9" s="192">
        <v>2</v>
      </c>
      <c r="B9" s="202">
        <v>40410</v>
      </c>
      <c r="C9" s="203" t="s">
        <v>54</v>
      </c>
      <c r="D9" s="193">
        <v>1</v>
      </c>
      <c r="E9" s="193"/>
      <c r="F9" s="193"/>
      <c r="G9" s="193"/>
      <c r="H9" s="194">
        <v>1</v>
      </c>
      <c r="I9" s="194"/>
      <c r="J9" s="241">
        <v>81</v>
      </c>
    </row>
    <row r="10" spans="1:13" ht="15" customHeight="1" thickBot="1" x14ac:dyDescent="0.3">
      <c r="A10" s="87"/>
      <c r="B10" s="90" t="s">
        <v>50</v>
      </c>
      <c r="C10" s="88"/>
      <c r="D10" s="188">
        <f>SUM(D11:D11)</f>
        <v>1</v>
      </c>
      <c r="E10" s="188">
        <f t="shared" ref="E10:I10" si="2">SUM(E11:E11)</f>
        <v>0</v>
      </c>
      <c r="F10" s="188">
        <f t="shared" si="2"/>
        <v>1</v>
      </c>
      <c r="G10" s="188">
        <f t="shared" si="2"/>
        <v>0</v>
      </c>
      <c r="H10" s="189">
        <f t="shared" si="2"/>
        <v>0</v>
      </c>
      <c r="I10" s="189">
        <f t="shared" si="2"/>
        <v>0</v>
      </c>
      <c r="J10" s="190">
        <f>AVERAGE(J11:J11)</f>
        <v>48</v>
      </c>
    </row>
    <row r="11" spans="1:13" ht="15" customHeight="1" thickBot="1" x14ac:dyDescent="0.3">
      <c r="A11" s="84">
        <v>1</v>
      </c>
      <c r="B11" s="200">
        <v>30640</v>
      </c>
      <c r="C11" s="187" t="s">
        <v>57</v>
      </c>
      <c r="D11" s="85">
        <v>1</v>
      </c>
      <c r="E11" s="85"/>
      <c r="F11" s="85">
        <v>1</v>
      </c>
      <c r="G11" s="85"/>
      <c r="H11" s="85"/>
      <c r="I11" s="85"/>
      <c r="J11" s="86">
        <v>48</v>
      </c>
    </row>
    <row r="12" spans="1:13" ht="15" customHeight="1" x14ac:dyDescent="0.25">
      <c r="D12" s="485" t="s">
        <v>40</v>
      </c>
      <c r="E12" s="485"/>
      <c r="F12" s="485"/>
      <c r="G12" s="485"/>
      <c r="H12" s="485"/>
      <c r="I12" s="486"/>
      <c r="J12" s="156">
        <f>AVERAGE(J8:J9,J11)</f>
        <v>74.666666666666671</v>
      </c>
    </row>
  </sheetData>
  <mergeCells count="10">
    <mergeCell ref="C2:G2"/>
    <mergeCell ref="J4:J5"/>
    <mergeCell ref="B6:C6"/>
    <mergeCell ref="E4:I4"/>
    <mergeCell ref="A4:A5"/>
    <mergeCell ref="D12:I12"/>
    <mergeCell ref="B4:B5"/>
    <mergeCell ref="C4:C5"/>
    <mergeCell ref="D4:D5"/>
    <mergeCell ref="B7:C7"/>
  </mergeCells>
  <conditionalFormatting sqref="J6:J12">
    <cfRule type="cellIs" dxfId="4" priority="1" stopIfTrue="1" operator="equal">
      <formula>$J$12</formula>
    </cfRule>
    <cfRule type="cellIs" dxfId="3" priority="2" stopIfTrue="1" operator="between">
      <formula>$J$12</formula>
      <formula>50</formula>
    </cfRule>
    <cfRule type="cellIs" dxfId="2" priority="3" stopIfTrue="1" operator="between">
      <formula>75</formula>
      <formula>$J$12</formula>
    </cfRule>
    <cfRule type="cellIs" dxfId="1" priority="4" stopIfTrue="1" operator="lessThan">
      <formula>50</formula>
    </cfRule>
    <cfRule type="cellIs" dxfId="0" priority="5" stopIfTrue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Франц.-11 диаграмма по районам</vt:lpstr>
      <vt:lpstr>Рейтинги 2019, 2018, 2017, 2016</vt:lpstr>
      <vt:lpstr>Рейтинг по сумме мест</vt:lpstr>
      <vt:lpstr>Франц. язык-11 2019 Итоги</vt:lpstr>
      <vt:lpstr>Франц. язык-11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Safronova</dc:creator>
  <cp:lastModifiedBy>gala</cp:lastModifiedBy>
  <cp:lastPrinted>2018-09-10T07:06:18Z</cp:lastPrinted>
  <dcterms:created xsi:type="dcterms:W3CDTF">2017-11-24T03:16:23Z</dcterms:created>
  <dcterms:modified xsi:type="dcterms:W3CDTF">2019-09-18T08:43:18Z</dcterms:modified>
</cp:coreProperties>
</file>