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0" windowWidth="20175" windowHeight="7905"/>
  </bookViews>
  <sheets>
    <sheet name="Географ-11 диаграмма по районам" sheetId="13" r:id="rId1"/>
    <sheet name="Географ-11 диаграмма" sheetId="10" r:id="rId2"/>
    <sheet name="Рейтинги 2019 - 2015" sheetId="4" r:id="rId3"/>
    <sheet name="Рейтинг по сумме мест" sheetId="5" r:id="rId4"/>
    <sheet name="География-11 2019 Итоги" sheetId="12" r:id="rId5"/>
    <sheet name="География-11 2019 расклад" sheetId="7" r:id="rId6"/>
  </sheets>
  <externalReferences>
    <externalReference r:id="rId7"/>
  </externalReferences>
  <definedNames>
    <definedName name="_xlnm._FilterDatabase" localSheetId="0" hidden="1">'Географ-11 диаграмма по районам'!#REF!</definedName>
    <definedName name="_xlnm._FilterDatabase" localSheetId="2" hidden="1">'Рейтинги 2019 - 2015'!#REF!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iterateDelta="1E-4"/>
</workbook>
</file>

<file path=xl/calcChain.xml><?xml version="1.0" encoding="utf-8"?>
<calcChain xmlns="http://schemas.openxmlformats.org/spreadsheetml/2006/main">
  <c r="W92" i="13" l="1"/>
  <c r="W91" i="13"/>
  <c r="C95" i="13"/>
  <c r="D95" i="13"/>
  <c r="G95" i="13"/>
  <c r="H95" i="13"/>
  <c r="K95" i="13"/>
  <c r="L95" i="13"/>
  <c r="S95" i="13"/>
  <c r="T95" i="13"/>
  <c r="W101" i="13"/>
  <c r="W101" i="10"/>
  <c r="W92" i="10"/>
  <c r="W91" i="10"/>
  <c r="W52" i="13"/>
  <c r="W52" i="10"/>
  <c r="C54" i="10"/>
  <c r="D54" i="10"/>
  <c r="G54" i="10"/>
  <c r="H54" i="10"/>
  <c r="K54" i="10"/>
  <c r="L54" i="10"/>
  <c r="O54" i="10"/>
  <c r="P54" i="10"/>
  <c r="S54" i="10"/>
  <c r="T54" i="10"/>
  <c r="W23" i="13"/>
  <c r="W22" i="13"/>
  <c r="W23" i="10"/>
  <c r="W22" i="10"/>
  <c r="C26" i="10"/>
  <c r="D26" i="10"/>
  <c r="G26" i="10"/>
  <c r="H26" i="10"/>
  <c r="K26" i="10"/>
  <c r="L26" i="10"/>
  <c r="O26" i="10"/>
  <c r="P26" i="10"/>
  <c r="S26" i="10"/>
  <c r="T26" i="10"/>
  <c r="W102" i="13"/>
  <c r="W100" i="13"/>
  <c r="W99" i="13"/>
  <c r="W98" i="13"/>
  <c r="W97" i="13"/>
  <c r="W96" i="13"/>
  <c r="W94" i="13"/>
  <c r="W93" i="13"/>
  <c r="W90" i="13"/>
  <c r="W89" i="13"/>
  <c r="W88" i="13"/>
  <c r="W87" i="13"/>
  <c r="W86" i="13"/>
  <c r="W85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3" i="13"/>
  <c r="W51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7" i="13"/>
  <c r="W36" i="13"/>
  <c r="W35" i="13"/>
  <c r="W34" i="13"/>
  <c r="W33" i="13"/>
  <c r="W32" i="13"/>
  <c r="W31" i="13"/>
  <c r="W30" i="13"/>
  <c r="W29" i="13"/>
  <c r="W28" i="13"/>
  <c r="W27" i="13"/>
  <c r="W25" i="13"/>
  <c r="W24" i="13"/>
  <c r="W21" i="13"/>
  <c r="W20" i="13"/>
  <c r="W19" i="13"/>
  <c r="W18" i="13"/>
  <c r="W17" i="13"/>
  <c r="W16" i="13"/>
  <c r="W15" i="13"/>
  <c r="W13" i="13"/>
  <c r="W12" i="13"/>
  <c r="W11" i="13"/>
  <c r="W10" i="13"/>
  <c r="W9" i="13"/>
  <c r="W8" i="13"/>
  <c r="W7" i="13"/>
  <c r="W6" i="13"/>
  <c r="D67" i="13"/>
  <c r="C67" i="13"/>
  <c r="D54" i="13"/>
  <c r="C54" i="13"/>
  <c r="D38" i="13"/>
  <c r="C38" i="13"/>
  <c r="D26" i="13"/>
  <c r="C26" i="13"/>
  <c r="D14" i="13"/>
  <c r="C14" i="13"/>
  <c r="D5" i="13"/>
  <c r="C5" i="13"/>
  <c r="D4" i="13"/>
  <c r="D103" i="13" s="1"/>
  <c r="C4" i="13"/>
  <c r="W102" i="10"/>
  <c r="W100" i="10"/>
  <c r="W99" i="10"/>
  <c r="W98" i="10"/>
  <c r="W97" i="10"/>
  <c r="W96" i="10"/>
  <c r="W94" i="10"/>
  <c r="W93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3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7" i="10"/>
  <c r="W36" i="10"/>
  <c r="W35" i="10"/>
  <c r="W34" i="10"/>
  <c r="W33" i="10"/>
  <c r="W32" i="10"/>
  <c r="W31" i="10"/>
  <c r="W30" i="10"/>
  <c r="W29" i="10"/>
  <c r="W28" i="10"/>
  <c r="W27" i="10"/>
  <c r="W25" i="10"/>
  <c r="W24" i="10"/>
  <c r="W21" i="10"/>
  <c r="W20" i="10"/>
  <c r="W19" i="10"/>
  <c r="W18" i="10"/>
  <c r="W17" i="10"/>
  <c r="W16" i="10"/>
  <c r="W15" i="10"/>
  <c r="W13" i="10"/>
  <c r="W12" i="10"/>
  <c r="W11" i="10"/>
  <c r="W10" i="10"/>
  <c r="W9" i="10"/>
  <c r="W8" i="10"/>
  <c r="W7" i="10"/>
  <c r="W6" i="10"/>
  <c r="D95" i="10"/>
  <c r="C95" i="10"/>
  <c r="D67" i="10"/>
  <c r="C67" i="10"/>
  <c r="D38" i="10"/>
  <c r="C38" i="10"/>
  <c r="D14" i="10"/>
  <c r="C14" i="10"/>
  <c r="D5" i="10"/>
  <c r="C5" i="10"/>
  <c r="D4" i="10"/>
  <c r="D103" i="10" s="1"/>
  <c r="C4" i="10"/>
  <c r="M97" i="4"/>
  <c r="I97" i="4"/>
  <c r="E97" i="4"/>
  <c r="Q97" i="4"/>
  <c r="U97" i="4"/>
  <c r="Q97" i="5"/>
  <c r="N97" i="5"/>
  <c r="K97" i="5"/>
  <c r="H97" i="5"/>
  <c r="E97" i="5"/>
  <c r="X49" i="5"/>
  <c r="X53" i="5"/>
  <c r="X81" i="5"/>
  <c r="X77" i="5"/>
  <c r="X88" i="5"/>
  <c r="X58" i="5"/>
  <c r="X96" i="5"/>
  <c r="X95" i="5"/>
  <c r="X94" i="5"/>
  <c r="X93" i="5"/>
  <c r="X92" i="5"/>
  <c r="X91" i="5"/>
  <c r="X90" i="5"/>
  <c r="X89" i="5"/>
  <c r="X57" i="5"/>
  <c r="X54" i="5"/>
  <c r="X87" i="5"/>
  <c r="X86" i="5"/>
  <c r="X69" i="5"/>
  <c r="X84" i="5"/>
  <c r="X85" i="5"/>
  <c r="X71" i="5"/>
  <c r="X52" i="5"/>
  <c r="X73" i="5"/>
  <c r="X83" i="5"/>
  <c r="X82" i="5"/>
  <c r="X79" i="5"/>
  <c r="X80" i="5"/>
  <c r="X46" i="5"/>
  <c r="X78" i="5"/>
  <c r="X62" i="5"/>
  <c r="X74" i="5"/>
  <c r="X75" i="5"/>
  <c r="X42" i="5"/>
  <c r="X76" i="5"/>
  <c r="X72" i="5"/>
  <c r="X70" i="5"/>
  <c r="X68" i="5"/>
  <c r="X67" i="5"/>
  <c r="X63" i="5"/>
  <c r="X66" i="5"/>
  <c r="X60" i="5"/>
  <c r="X65" i="5"/>
  <c r="X64" i="5"/>
  <c r="X61" i="5"/>
  <c r="X40" i="5"/>
  <c r="X31" i="5"/>
  <c r="X55" i="5"/>
  <c r="X59" i="5"/>
  <c r="X29" i="5"/>
  <c r="X56" i="5"/>
  <c r="X41" i="5"/>
  <c r="X19" i="5"/>
  <c r="X51" i="5"/>
  <c r="X50" i="5"/>
  <c r="X37" i="5"/>
  <c r="X35" i="5"/>
  <c r="X48" i="5"/>
  <c r="X47" i="5"/>
  <c r="X24" i="5"/>
  <c r="X45" i="5"/>
  <c r="X17" i="5"/>
  <c r="X34" i="5"/>
  <c r="X44" i="5"/>
  <c r="X25" i="5"/>
  <c r="X43" i="5"/>
  <c r="X15" i="5"/>
  <c r="X38" i="5"/>
  <c r="X26" i="5"/>
  <c r="X39" i="5"/>
  <c r="X9" i="5"/>
  <c r="X36" i="5"/>
  <c r="X32" i="5"/>
  <c r="X33" i="5"/>
  <c r="X30" i="5"/>
  <c r="X10" i="5"/>
  <c r="X28" i="5"/>
  <c r="X14" i="5"/>
  <c r="X27" i="5"/>
  <c r="X23" i="5"/>
  <c r="X22" i="5"/>
  <c r="X21" i="5"/>
  <c r="X20" i="5"/>
  <c r="X16" i="5"/>
  <c r="X18" i="5"/>
  <c r="X11" i="5"/>
  <c r="X13" i="5"/>
  <c r="X12" i="5"/>
  <c r="X8" i="5"/>
  <c r="X7" i="5"/>
  <c r="X6" i="5"/>
  <c r="J53" i="7"/>
  <c r="J19" i="7" l="1"/>
  <c r="I19" i="7"/>
  <c r="H19" i="7"/>
  <c r="G19" i="7"/>
  <c r="F19" i="7"/>
  <c r="E19" i="7"/>
  <c r="D19" i="7"/>
  <c r="J48" i="7"/>
  <c r="I48" i="7"/>
  <c r="H48" i="7"/>
  <c r="G48" i="7"/>
  <c r="F48" i="7"/>
  <c r="E48" i="7"/>
  <c r="D48" i="7"/>
  <c r="T4" i="13" l="1"/>
  <c r="T103" i="13" s="1"/>
  <c r="P4" i="13"/>
  <c r="P103" i="13" s="1"/>
  <c r="L4" i="13"/>
  <c r="L103" i="13" s="1"/>
  <c r="H4" i="13"/>
  <c r="H103" i="13" s="1"/>
  <c r="T67" i="13"/>
  <c r="S67" i="13"/>
  <c r="P67" i="13"/>
  <c r="O67" i="13"/>
  <c r="L67" i="13"/>
  <c r="K67" i="13"/>
  <c r="H67" i="13"/>
  <c r="G67" i="13"/>
  <c r="T54" i="13"/>
  <c r="S54" i="13"/>
  <c r="P54" i="13"/>
  <c r="O54" i="13"/>
  <c r="L54" i="13"/>
  <c r="K54" i="13"/>
  <c r="H54" i="13"/>
  <c r="G54" i="13"/>
  <c r="T38" i="13"/>
  <c r="S38" i="13"/>
  <c r="P38" i="13"/>
  <c r="O38" i="13"/>
  <c r="L38" i="13"/>
  <c r="K38" i="13"/>
  <c r="H38" i="13"/>
  <c r="G38" i="13"/>
  <c r="T26" i="13"/>
  <c r="S26" i="13"/>
  <c r="P26" i="13"/>
  <c r="O26" i="13"/>
  <c r="L26" i="13"/>
  <c r="K26" i="13"/>
  <c r="H26" i="13"/>
  <c r="G26" i="13"/>
  <c r="T14" i="13"/>
  <c r="S14" i="13"/>
  <c r="P14" i="13"/>
  <c r="O14" i="13"/>
  <c r="L14" i="13"/>
  <c r="K14" i="13"/>
  <c r="H14" i="13"/>
  <c r="G14" i="13"/>
  <c r="T5" i="13"/>
  <c r="S5" i="13"/>
  <c r="P5" i="13"/>
  <c r="O5" i="13"/>
  <c r="L5" i="13"/>
  <c r="K5" i="13"/>
  <c r="H5" i="13"/>
  <c r="G5" i="13"/>
  <c r="S4" i="13"/>
  <c r="O4" i="13"/>
  <c r="K4" i="13"/>
  <c r="G4" i="13"/>
  <c r="T4" i="10" l="1"/>
  <c r="S4" i="10" s="1"/>
  <c r="P4" i="10"/>
  <c r="P103" i="10" s="1"/>
  <c r="L4" i="10"/>
  <c r="L103" i="10" s="1"/>
  <c r="H4" i="10"/>
  <c r="H103" i="10" s="1"/>
  <c r="T103" i="10"/>
  <c r="T95" i="10"/>
  <c r="L95" i="10"/>
  <c r="H95" i="10"/>
  <c r="S95" i="10"/>
  <c r="O95" i="10"/>
  <c r="K95" i="10"/>
  <c r="G95" i="10"/>
  <c r="G38" i="10"/>
  <c r="H38" i="10"/>
  <c r="K38" i="10"/>
  <c r="L38" i="10"/>
  <c r="O38" i="10"/>
  <c r="P38" i="10"/>
  <c r="S38" i="10"/>
  <c r="T38" i="10"/>
  <c r="G14" i="10"/>
  <c r="H14" i="10"/>
  <c r="K14" i="10"/>
  <c r="L14" i="10"/>
  <c r="O14" i="10"/>
  <c r="P14" i="10"/>
  <c r="S14" i="10"/>
  <c r="T14" i="10"/>
  <c r="G5" i="10" l="1"/>
  <c r="T67" i="10"/>
  <c r="S67" i="10"/>
  <c r="P67" i="10"/>
  <c r="O67" i="10"/>
  <c r="L67" i="10"/>
  <c r="K67" i="10"/>
  <c r="G67" i="10"/>
  <c r="T5" i="10"/>
  <c r="S5" i="10"/>
  <c r="P5" i="10"/>
  <c r="O5" i="10"/>
  <c r="O4" i="10" s="1"/>
  <c r="L5" i="10"/>
  <c r="K5" i="10"/>
  <c r="K4" i="10" s="1"/>
  <c r="H5" i="10"/>
  <c r="H67" i="10"/>
  <c r="E6" i="12"/>
  <c r="E46" i="12"/>
  <c r="D6" i="12"/>
  <c r="F45" i="12"/>
  <c r="F44" i="12"/>
  <c r="F43" i="12"/>
  <c r="F42" i="12"/>
  <c r="F40" i="12"/>
  <c r="F39" i="12"/>
  <c r="F38" i="12"/>
  <c r="F37" i="12"/>
  <c r="F36" i="12"/>
  <c r="F34" i="12"/>
  <c r="F33" i="12"/>
  <c r="F32" i="12"/>
  <c r="F31" i="12"/>
  <c r="F30" i="12"/>
  <c r="F28" i="12"/>
  <c r="F27" i="12"/>
  <c r="F26" i="12"/>
  <c r="F25" i="12"/>
  <c r="F24" i="12"/>
  <c r="F23" i="12"/>
  <c r="F21" i="12"/>
  <c r="F19" i="12"/>
  <c r="F18" i="12"/>
  <c r="F17" i="12"/>
  <c r="F16" i="12"/>
  <c r="F15" i="12"/>
  <c r="F10" i="12"/>
  <c r="F8" i="12"/>
  <c r="F7" i="12"/>
  <c r="K45" i="7"/>
  <c r="I34" i="7"/>
  <c r="H34" i="7"/>
  <c r="F34" i="7"/>
  <c r="E34" i="7"/>
  <c r="D34" i="7"/>
  <c r="K37" i="7"/>
  <c r="K32" i="7"/>
  <c r="I29" i="7"/>
  <c r="H29" i="7"/>
  <c r="G29" i="7"/>
  <c r="F29" i="7"/>
  <c r="E29" i="7"/>
  <c r="D29" i="7"/>
  <c r="I24" i="7"/>
  <c r="H24" i="7"/>
  <c r="F24" i="7"/>
  <c r="E24" i="7"/>
  <c r="D24" i="7"/>
  <c r="I12" i="7"/>
  <c r="H12" i="7"/>
  <c r="G12" i="7"/>
  <c r="F12" i="7"/>
  <c r="E12" i="7"/>
  <c r="D12" i="7"/>
  <c r="J12" i="7"/>
  <c r="G34" i="7" l="1"/>
  <c r="G4" i="10"/>
  <c r="G24" i="7"/>
  <c r="J24" i="7"/>
  <c r="J29" i="7"/>
  <c r="J34" i="7"/>
  <c r="J7" i="7"/>
  <c r="I7" i="7"/>
  <c r="H7" i="7"/>
  <c r="H6" i="7" s="1"/>
  <c r="G7" i="7"/>
  <c r="F7" i="7"/>
  <c r="E7" i="7"/>
  <c r="D7" i="7"/>
  <c r="E6" i="7" l="1"/>
  <c r="G6" i="7"/>
  <c r="I6" i="7"/>
  <c r="F6" i="7"/>
  <c r="D6" i="7"/>
  <c r="K52" i="7" l="1"/>
  <c r="K51" i="7"/>
  <c r="K50" i="7"/>
  <c r="K47" i="7"/>
  <c r="K46" i="7"/>
  <c r="K44" i="7"/>
  <c r="K43" i="7"/>
  <c r="K42" i="7"/>
  <c r="K41" i="7"/>
  <c r="K40" i="7"/>
  <c r="K39" i="7"/>
  <c r="K38" i="7"/>
  <c r="K36" i="7"/>
  <c r="K35" i="7"/>
  <c r="K33" i="7"/>
  <c r="K31" i="7"/>
  <c r="K30" i="7"/>
  <c r="K28" i="7"/>
  <c r="K27" i="7"/>
  <c r="K26" i="7"/>
  <c r="K23" i="7"/>
  <c r="K18" i="7"/>
  <c r="K17" i="7"/>
  <c r="K16" i="7"/>
  <c r="K10" i="7"/>
  <c r="K9" i="7"/>
  <c r="K8" i="7"/>
  <c r="K15" i="7" l="1"/>
</calcChain>
</file>

<file path=xl/sharedStrings.xml><?xml version="1.0" encoding="utf-8"?>
<sst xmlns="http://schemas.openxmlformats.org/spreadsheetml/2006/main" count="1509" uniqueCount="155">
  <si>
    <t>Центральный</t>
  </si>
  <si>
    <t>МБОУ СШ № 70</t>
  </si>
  <si>
    <t>Советский</t>
  </si>
  <si>
    <t>МБОУ СШ № 147</t>
  </si>
  <si>
    <t>МБОУ СШ № 69</t>
  </si>
  <si>
    <t>МБОУ СШ № 143</t>
  </si>
  <si>
    <t>МБОУ СШ № 139</t>
  </si>
  <si>
    <t>МБОУ СШ № 145</t>
  </si>
  <si>
    <t>МБОУ СШ № 5</t>
  </si>
  <si>
    <t>МБОУ СШ № 115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</si>
  <si>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</si>
  <si>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</si>
  <si>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</si>
  <si>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</si>
  <si>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</si>
  <si>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150</t>
  </si>
  <si>
    <t>МБОУ СШ № 24</t>
  </si>
  <si>
    <t>МБОУ СШ № 85</t>
  </si>
  <si>
    <t>МБОУ СШ № 7</t>
  </si>
  <si>
    <t>МБОУ СШ № 121</t>
  </si>
  <si>
    <t>МБОУ СШ № 149</t>
  </si>
  <si>
    <t>МБОУ СШ № 152</t>
  </si>
  <si>
    <t>МБОУ СШ № 56</t>
  </si>
  <si>
    <t>Свердловский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</si>
  <si>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</si>
  <si>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</si>
  <si>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</si>
  <si>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</si>
  <si>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</si>
  <si>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84</t>
  </si>
  <si>
    <t>МБОУ Лицей № 10</t>
  </si>
  <si>
    <t>МБОУ СШ № 99</t>
  </si>
  <si>
    <t>МБОУ СШ № 94</t>
  </si>
  <si>
    <t>Ленинский</t>
  </si>
  <si>
    <t>МБОУ СШ № 47</t>
  </si>
  <si>
    <t>МБОУ СШ № 89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</si>
  <si>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</si>
  <si>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</si>
  <si>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</si>
  <si>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</si>
  <si>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</si>
  <si>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</si>
  <si>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63</t>
  </si>
  <si>
    <t>МАОУ Гимназия № 6</t>
  </si>
  <si>
    <t>МАОУ Гимназия № 4</t>
  </si>
  <si>
    <t>МАОУ Гимназия № 10</t>
  </si>
  <si>
    <t>МАОУ Лицей № 11</t>
  </si>
  <si>
    <t>Железнодорожный</t>
  </si>
  <si>
    <t>Район</t>
  </si>
  <si>
    <t>№</t>
  </si>
  <si>
    <t>МБОУ СШ № 51</t>
  </si>
  <si>
    <t>МБОУ СШ № 2</t>
  </si>
  <si>
    <t>МБОУ СШ № 30</t>
  </si>
  <si>
    <t>МБОУ СШ № 90</t>
  </si>
  <si>
    <t>МАОУ СШ № 153</t>
  </si>
  <si>
    <t>МБОУ СШ № 79</t>
  </si>
  <si>
    <t>МАОУ Лицей № 12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</si>
  <si>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</si>
  <si>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</si>
  <si>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</si>
  <si>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</si>
  <si>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</si>
  <si>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</si>
  <si>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</si>
  <si>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</si>
  <si>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СШ № 21</t>
  </si>
  <si>
    <t>МБОУ СШ № 73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</si>
  <si>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</si>
  <si>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</si>
  <si>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</si>
  <si>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</si>
  <si>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</si>
  <si>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45</t>
  </si>
  <si>
    <t>МБОУ СШ № 34</t>
  </si>
  <si>
    <t>МБОУ СШ № 27</t>
  </si>
  <si>
    <t>Расчётное среднее значение</t>
  </si>
  <si>
    <t>Среднее значение по городу принято</t>
  </si>
  <si>
    <t>Человек</t>
  </si>
  <si>
    <t>80-99</t>
  </si>
  <si>
    <t>МБОУ Гимназия  № 16</t>
  </si>
  <si>
    <t>МАОУ Лицей № 1</t>
  </si>
  <si>
    <t>МБОУ СШ № 76</t>
  </si>
  <si>
    <t>ниже 37</t>
  </si>
  <si>
    <t>Код ОУ по КИАСУО</t>
  </si>
  <si>
    <t>Наименование ОУ (кратко)</t>
  </si>
  <si>
    <t>Код ОУ            (по КИАСУО)</t>
  </si>
  <si>
    <t xml:space="preserve">География 11 кл. 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</si>
  <si>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</si>
  <si>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</si>
  <si>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</si>
  <si>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</si>
  <si>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</si>
  <si>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</si>
  <si>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МАОУ Лицей № 9 "Лидер"</t>
  </si>
  <si>
    <t>Наименование ОУ (кратно)</t>
  </si>
  <si>
    <t>ср.балл по городу</t>
  </si>
  <si>
    <t>ср.балл ОУ</t>
  </si>
  <si>
    <t>Расчетное среднее значение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</si>
  <si>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</si>
  <si>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</si>
  <si>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</si>
  <si>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</si>
  <si>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 xml:space="preserve">чел. </t>
  </si>
  <si>
    <t>ср. балл по ОУ</t>
  </si>
  <si>
    <t>ср. балл по городу</t>
  </si>
  <si>
    <t>МБОУ СШ № 3</t>
  </si>
  <si>
    <t xml:space="preserve">МБОУ СШ № 72 </t>
  </si>
  <si>
    <t>МБОУ СШ № 62</t>
  </si>
  <si>
    <t>МБОУ СШ № 137</t>
  </si>
  <si>
    <t>МБОУ СШ № 1</t>
  </si>
  <si>
    <t>МБОУ СШ № 91</t>
  </si>
  <si>
    <t>МБОУ СШ № 98</t>
  </si>
  <si>
    <t>37-68</t>
  </si>
  <si>
    <t xml:space="preserve">МАОУ Гимназия № 11 </t>
  </si>
  <si>
    <t xml:space="preserve">МБОУ СШ № 10 </t>
  </si>
  <si>
    <t>по городу Красноярску</t>
  </si>
  <si>
    <t xml:space="preserve">ЖЕЛЕЗНОДОРОЖНЫЙ РАЙОН </t>
  </si>
  <si>
    <t>КИРОВСКИЙ РАЙОН</t>
  </si>
  <si>
    <t>МБОУ СШ № 86</t>
  </si>
  <si>
    <t>средний балл принят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</si>
  <si>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</si>
  <si>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</si>
  <si>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</si>
  <si>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</si>
  <si>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</si>
  <si>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8 "Созидание"</t>
  </si>
  <si>
    <t xml:space="preserve">МБОУ СШ № 86 </t>
  </si>
  <si>
    <t xml:space="preserve">МБОУ СШ № 14 </t>
  </si>
  <si>
    <t xml:space="preserve">МБОУ Школа-интернат № 1 </t>
  </si>
  <si>
    <t>МБОУ Лицей № 3</t>
  </si>
  <si>
    <t>МБОУ Гимназия № 3</t>
  </si>
  <si>
    <t>МБОУ СШ № 72</t>
  </si>
  <si>
    <t>МАОУ СШ № 152</t>
  </si>
  <si>
    <t xml:space="preserve">средний балл </t>
  </si>
  <si>
    <t>Расчётное среднее значение:</t>
  </si>
  <si>
    <t>Среднее значение по городу принято:</t>
  </si>
  <si>
    <t>МАОУ Гимназия № 11</t>
  </si>
  <si>
    <t xml:space="preserve">по городу Красноярску </t>
  </si>
  <si>
    <t>Расчётное среднее значение среднего балла по ОУ</t>
  </si>
  <si>
    <t>Среднее значение среднего балла принято ГУО</t>
  </si>
  <si>
    <t>МБОУ СШ № 14</t>
  </si>
  <si>
    <t>МАОУ Гимназия № 3</t>
  </si>
  <si>
    <t>МАОУ СШ № 150</t>
  </si>
  <si>
    <t>МАОУ СШ № 149</t>
  </si>
  <si>
    <t>МАОУ СШ № 145</t>
  </si>
  <si>
    <t>МАОУ СШ № 143</t>
  </si>
  <si>
    <t>Получено баллов</t>
  </si>
  <si>
    <t>69-79</t>
  </si>
  <si>
    <t>МАОУ СШ "Комплекс Покровский"</t>
  </si>
  <si>
    <t>МБОУ СШ № 4</t>
  </si>
  <si>
    <t>МАОУ СШ № 55</t>
  </si>
  <si>
    <t>МБОУ СШ № 46</t>
  </si>
  <si>
    <t>МБОУ Лицей № 8</t>
  </si>
  <si>
    <t>МБОУ СШ № 134</t>
  </si>
  <si>
    <t>МБОУ СШ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</si>
</sst>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5" fillId="0" borderId="0"/>
    <xf numFmtId="0" fontId="15" fillId="0" borderId="0"/>
    <xf numFmtId="165" fontId="31" fillId="0" borderId="0" applyBorder="0" applyProtection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</cellStyleXfs>
  <cellXfs count="856">
    <xf numFmtId="0" fontId="0" fillId="0" borderId="0" xfId="0"/>
    <xf numFmtId="0" fontId="0" fillId="0" borderId="0" xfId="0" applyBorder="1"/>
    <xf numFmtId="0" fontId="14" fillId="0" borderId="0" xfId="0" applyFont="1" applyFill="1" applyBorder="1" applyAlignment="1">
      <alignment horizontal="left" vertical="center"/>
    </xf>
    <xf numFmtId="2" fontId="13" fillId="0" borderId="0" xfId="0" applyNumberFormat="1" applyFont="1" applyBorder="1"/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2" fontId="17" fillId="0" borderId="0" xfId="0" applyNumberFormat="1" applyFont="1"/>
    <xf numFmtId="2" fontId="11" fillId="0" borderId="0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0" fontId="18" fillId="0" borderId="14" xfId="0" applyFont="1" applyBorder="1"/>
    <xf numFmtId="0" fontId="18" fillId="0" borderId="18" xfId="0" applyFont="1" applyBorder="1"/>
    <xf numFmtId="0" fontId="19" fillId="0" borderId="18" xfId="0" applyFont="1" applyBorder="1"/>
    <xf numFmtId="0" fontId="19" fillId="0" borderId="0" xfId="0" applyFont="1" applyBorder="1"/>
    <xf numFmtId="0" fontId="18" fillId="0" borderId="15" xfId="0" applyFont="1" applyBorder="1"/>
    <xf numFmtId="0" fontId="19" fillId="0" borderId="15" xfId="0" applyFont="1" applyBorder="1"/>
    <xf numFmtId="0" fontId="19" fillId="0" borderId="16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2" fontId="17" fillId="0" borderId="5" xfId="0" applyNumberFormat="1" applyFont="1" applyBorder="1" applyAlignment="1">
      <alignment vertical="top"/>
    </xf>
    <xf numFmtId="0" fontId="9" fillId="0" borderId="5" xfId="0" applyFont="1" applyBorder="1" applyAlignment="1"/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0" fontId="9" fillId="0" borderId="7" xfId="0" applyFont="1" applyBorder="1" applyAlignment="1"/>
    <xf numFmtId="2" fontId="9" fillId="0" borderId="6" xfId="0" applyNumberFormat="1" applyFont="1" applyBorder="1" applyAlignment="1"/>
    <xf numFmtId="2" fontId="9" fillId="0" borderId="4" xfId="0" applyNumberFormat="1" applyFont="1" applyBorder="1" applyAlignment="1"/>
    <xf numFmtId="2" fontId="9" fillId="2" borderId="4" xfId="0" applyNumberFormat="1" applyFont="1" applyFill="1" applyBorder="1" applyAlignment="1"/>
    <xf numFmtId="0" fontId="18" fillId="0" borderId="16" xfId="0" applyFont="1" applyBorder="1"/>
    <xf numFmtId="0" fontId="9" fillId="0" borderId="11" xfId="0" applyFont="1" applyBorder="1" applyAlignment="1"/>
    <xf numFmtId="2" fontId="9" fillId="0" borderId="10" xfId="0" applyNumberFormat="1" applyFont="1" applyBorder="1" applyAlignment="1"/>
    <xf numFmtId="0" fontId="18" fillId="0" borderId="17" xfId="0" applyFont="1" applyBorder="1"/>
    <xf numFmtId="0" fontId="9" fillId="0" borderId="9" xfId="0" applyFont="1" applyBorder="1" applyAlignment="1"/>
    <xf numFmtId="2" fontId="9" fillId="0" borderId="8" xfId="0" applyNumberFormat="1" applyFont="1" applyBorder="1" applyAlignment="1"/>
    <xf numFmtId="0" fontId="9" fillId="0" borderId="11" xfId="0" applyFont="1" applyBorder="1" applyAlignment="1">
      <alignment horizontal="left"/>
    </xf>
    <xf numFmtId="2" fontId="11" fillId="0" borderId="0" xfId="0" applyNumberFormat="1" applyFont="1" applyFill="1" applyBorder="1" applyAlignment="1"/>
    <xf numFmtId="0" fontId="0" fillId="0" borderId="5" xfId="0" applyFont="1" applyBorder="1"/>
    <xf numFmtId="2" fontId="0" fillId="2" borderId="5" xfId="0" applyNumberFormat="1" applyFont="1" applyFill="1" applyBorder="1"/>
    <xf numFmtId="0" fontId="0" fillId="0" borderId="28" xfId="0" applyFont="1" applyBorder="1"/>
    <xf numFmtId="0" fontId="0" fillId="0" borderId="0" xfId="0" applyFont="1" applyBorder="1"/>
    <xf numFmtId="0" fontId="0" fillId="2" borderId="0" xfId="0" applyFont="1" applyFill="1" applyBorder="1"/>
    <xf numFmtId="2" fontId="0" fillId="2" borderId="0" xfId="0" applyNumberFormat="1" applyFont="1" applyFill="1" applyBorder="1"/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8" fillId="0" borderId="0" xfId="0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2" fontId="0" fillId="2" borderId="9" xfId="0" applyNumberFormat="1" applyFont="1" applyFill="1" applyBorder="1"/>
    <xf numFmtId="2" fontId="16" fillId="0" borderId="5" xfId="0" applyNumberFormat="1" applyFont="1" applyBorder="1" applyAlignment="1"/>
    <xf numFmtId="2" fontId="16" fillId="2" borderId="5" xfId="0" applyNumberFormat="1" applyFont="1" applyFill="1" applyBorder="1" applyAlignment="1"/>
    <xf numFmtId="2" fontId="19" fillId="0" borderId="5" xfId="0" applyNumberFormat="1" applyFont="1" applyBorder="1" applyAlignment="1">
      <alignment wrapText="1"/>
    </xf>
    <xf numFmtId="2" fontId="11" fillId="0" borderId="0" xfId="0" applyNumberFormat="1" applyFont="1" applyFill="1" applyBorder="1" applyAlignment="1">
      <alignment horizontal="right"/>
    </xf>
    <xf numFmtId="1" fontId="16" fillId="0" borderId="15" xfId="0" applyNumberFormat="1" applyFont="1" applyBorder="1" applyAlignment="1">
      <alignment horizontal="right"/>
    </xf>
    <xf numFmtId="2" fontId="16" fillId="0" borderId="15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center"/>
    </xf>
    <xf numFmtId="0" fontId="16" fillId="0" borderId="15" xfId="0" applyFont="1" applyBorder="1" applyAlignment="1"/>
    <xf numFmtId="1" fontId="16" fillId="0" borderId="17" xfId="0" applyNumberFormat="1" applyFont="1" applyBorder="1" applyAlignment="1">
      <alignment horizontal="right"/>
    </xf>
    <xf numFmtId="0" fontId="16" fillId="0" borderId="14" xfId="0" applyFont="1" applyBorder="1" applyAlignment="1"/>
    <xf numFmtId="2" fontId="16" fillId="0" borderId="7" xfId="0" applyNumberFormat="1" applyFont="1" applyBorder="1" applyAlignment="1"/>
    <xf numFmtId="0" fontId="16" fillId="0" borderId="16" xfId="0" applyFont="1" applyBorder="1" applyAlignment="1"/>
    <xf numFmtId="2" fontId="16" fillId="0" borderId="3" xfId="0" applyNumberFormat="1" applyFont="1" applyBorder="1" applyAlignment="1"/>
    <xf numFmtId="0" fontId="16" fillId="0" borderId="17" xfId="0" applyFont="1" applyBorder="1" applyAlignment="1"/>
    <xf numFmtId="2" fontId="16" fillId="0" borderId="9" xfId="0" applyNumberFormat="1" applyFont="1" applyBorder="1" applyAlignment="1"/>
    <xf numFmtId="2" fontId="16" fillId="0" borderId="18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right"/>
    </xf>
    <xf numFmtId="0" fontId="16" fillId="0" borderId="18" xfId="0" applyFont="1" applyBorder="1" applyAlignment="1"/>
    <xf numFmtId="2" fontId="16" fillId="0" borderId="11" xfId="0" applyNumberFormat="1" applyFont="1" applyBorder="1" applyAlignment="1"/>
    <xf numFmtId="0" fontId="11" fillId="0" borderId="4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wrapText="1"/>
    </xf>
    <xf numFmtId="2" fontId="19" fillId="0" borderId="9" xfId="0" applyNumberFormat="1" applyFont="1" applyBorder="1" applyAlignment="1">
      <alignment wrapText="1"/>
    </xf>
    <xf numFmtId="2" fontId="19" fillId="0" borderId="11" xfId="0" applyNumberFormat="1" applyFont="1" applyBorder="1" applyAlignment="1">
      <alignment wrapText="1"/>
    </xf>
    <xf numFmtId="2" fontId="19" fillId="0" borderId="7" xfId="0" applyNumberFormat="1" applyFont="1" applyBorder="1" applyAlignment="1">
      <alignment wrapText="1"/>
    </xf>
    <xf numFmtId="0" fontId="0" fillId="0" borderId="0" xfId="0" applyFont="1"/>
    <xf numFmtId="0" fontId="0" fillId="0" borderId="15" xfId="0" applyFont="1" applyBorder="1"/>
    <xf numFmtId="0" fontId="0" fillId="0" borderId="5" xfId="0" applyFont="1" applyBorder="1" applyAlignment="1">
      <alignment horizontal="left"/>
    </xf>
    <xf numFmtId="2" fontId="26" fillId="0" borderId="4" xfId="0" applyNumberFormat="1" applyFont="1" applyBorder="1" applyAlignment="1"/>
    <xf numFmtId="2" fontId="26" fillId="2" borderId="4" xfId="0" applyNumberFormat="1" applyFont="1" applyFill="1" applyBorder="1"/>
    <xf numFmtId="0" fontId="0" fillId="0" borderId="17" xfId="0" applyFont="1" applyBorder="1"/>
    <xf numFmtId="0" fontId="0" fillId="0" borderId="14" xfId="0" applyFont="1" applyBorder="1"/>
    <xf numFmtId="2" fontId="0" fillId="2" borderId="7" xfId="0" applyNumberFormat="1" applyFont="1" applyFill="1" applyBorder="1"/>
    <xf numFmtId="2" fontId="26" fillId="2" borderId="6" xfId="0" applyNumberFormat="1" applyFont="1" applyFill="1" applyBorder="1"/>
    <xf numFmtId="2" fontId="26" fillId="0" borderId="4" xfId="0" applyNumberFormat="1" applyFont="1" applyBorder="1"/>
    <xf numFmtId="0" fontId="0" fillId="2" borderId="5" xfId="0" applyFont="1" applyFill="1" applyBorder="1" applyAlignment="1">
      <alignment horizontal="left" vertical="center" wrapText="1"/>
    </xf>
    <xf numFmtId="0" fontId="0" fillId="0" borderId="16" xfId="0" applyFont="1" applyBorder="1"/>
    <xf numFmtId="0" fontId="0" fillId="0" borderId="31" xfId="0" applyFont="1" applyBorder="1"/>
    <xf numFmtId="0" fontId="0" fillId="0" borderId="3" xfId="0" applyFont="1" applyBorder="1" applyAlignment="1">
      <alignment horizontal="left" vertical="center"/>
    </xf>
    <xf numFmtId="2" fontId="0" fillId="2" borderId="3" xfId="0" applyNumberFormat="1" applyFont="1" applyFill="1" applyBorder="1"/>
    <xf numFmtId="2" fontId="26" fillId="0" borderId="2" xfId="0" applyNumberFormat="1" applyFont="1" applyBorder="1"/>
    <xf numFmtId="0" fontId="0" fillId="0" borderId="18" xfId="0" applyFont="1" applyBorder="1"/>
    <xf numFmtId="0" fontId="0" fillId="0" borderId="11" xfId="0" applyFont="1" applyBorder="1"/>
    <xf numFmtId="2" fontId="0" fillId="2" borderId="11" xfId="0" applyNumberFormat="1" applyFont="1" applyFill="1" applyBorder="1"/>
    <xf numFmtId="0" fontId="0" fillId="0" borderId="11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3" borderId="5" xfId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2" fontId="26" fillId="0" borderId="45" xfId="0" applyNumberFormat="1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4" xfId="0" applyFont="1" applyBorder="1"/>
    <xf numFmtId="0" fontId="26" fillId="0" borderId="2" xfId="0" applyFont="1" applyBorder="1"/>
    <xf numFmtId="2" fontId="26" fillId="0" borderId="8" xfId="0" applyNumberFormat="1" applyFont="1" applyBorder="1"/>
    <xf numFmtId="2" fontId="26" fillId="0" borderId="6" xfId="0" applyNumberFormat="1" applyFont="1" applyBorder="1"/>
    <xf numFmtId="2" fontId="26" fillId="2" borderId="2" xfId="0" applyNumberFormat="1" applyFont="1" applyFill="1" applyBorder="1"/>
    <xf numFmtId="2" fontId="26" fillId="0" borderId="10" xfId="0" applyNumberFormat="1" applyFont="1" applyBorder="1"/>
    <xf numFmtId="0" fontId="0" fillId="2" borderId="3" xfId="0" applyFont="1" applyFill="1" applyBorder="1" applyAlignment="1">
      <alignment horizontal="left" vertical="center" wrapText="1"/>
    </xf>
    <xf numFmtId="0" fontId="26" fillId="0" borderId="6" xfId="0" applyFont="1" applyBorder="1"/>
    <xf numFmtId="0" fontId="0" fillId="0" borderId="3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0" fontId="0" fillId="2" borderId="5" xfId="0" applyFill="1" applyBorder="1" applyAlignment="1">
      <alignment horizontal="left" wrapText="1"/>
    </xf>
    <xf numFmtId="0" fontId="29" fillId="0" borderId="0" xfId="0" applyFont="1" applyBorder="1" applyAlignment="1">
      <alignment horizontal="right"/>
    </xf>
    <xf numFmtId="0" fontId="11" fillId="0" borderId="0" xfId="0" applyFont="1" applyBorder="1"/>
    <xf numFmtId="2" fontId="13" fillId="0" borderId="0" xfId="0" applyNumberFormat="1" applyFont="1"/>
    <xf numFmtId="2" fontId="0" fillId="0" borderId="11" xfId="0" applyNumberFormat="1" applyFont="1" applyFill="1" applyBorder="1" applyAlignment="1">
      <alignment wrapText="1"/>
    </xf>
    <xf numFmtId="0" fontId="0" fillId="0" borderId="27" xfId="0" applyFont="1" applyBorder="1"/>
    <xf numFmtId="0" fontId="25" fillId="0" borderId="42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9" fillId="0" borderId="0" xfId="0" applyFont="1"/>
    <xf numFmtId="0" fontId="19" fillId="5" borderId="0" xfId="0" applyFont="1" applyFill="1"/>
    <xf numFmtId="0" fontId="8" fillId="0" borderId="24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8" fillId="2" borderId="20" xfId="0" applyFont="1" applyFill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0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20" xfId="0" applyFont="1" applyBorder="1" applyAlignment="1">
      <alignment wrapText="1"/>
    </xf>
    <xf numFmtId="0" fontId="8" fillId="0" borderId="20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wrapText="1"/>
    </xf>
    <xf numFmtId="0" fontId="18" fillId="0" borderId="18" xfId="0" applyFont="1" applyBorder="1" applyAlignment="1"/>
    <xf numFmtId="0" fontId="8" fillId="0" borderId="11" xfId="0" applyFont="1" applyBorder="1" applyAlignment="1"/>
    <xf numFmtId="2" fontId="16" fillId="0" borderId="10" xfId="0" applyNumberFormat="1" applyFont="1" applyBorder="1" applyAlignment="1"/>
    <xf numFmtId="2" fontId="16" fillId="2" borderId="11" xfId="0" applyNumberFormat="1" applyFont="1" applyFill="1" applyBorder="1" applyAlignment="1"/>
    <xf numFmtId="0" fontId="16" fillId="2" borderId="18" xfId="0" applyFont="1" applyFill="1" applyBorder="1" applyAlignment="1"/>
    <xf numFmtId="2" fontId="16" fillId="0" borderId="10" xfId="0" applyNumberFormat="1" applyFont="1" applyFill="1" applyBorder="1" applyAlignment="1"/>
    <xf numFmtId="0" fontId="18" fillId="0" borderId="11" xfId="0" applyFont="1" applyBorder="1" applyAlignment="1"/>
    <xf numFmtId="0" fontId="8" fillId="0" borderId="5" xfId="0" applyFont="1" applyBorder="1" applyAlignment="1"/>
    <xf numFmtId="2" fontId="16" fillId="0" borderId="4" xfId="0" applyNumberFormat="1" applyFont="1" applyBorder="1" applyAlignment="1"/>
    <xf numFmtId="0" fontId="16" fillId="2" borderId="15" xfId="0" applyFont="1" applyFill="1" applyBorder="1" applyAlignment="1"/>
    <xf numFmtId="2" fontId="16" fillId="0" borderId="4" xfId="0" applyNumberFormat="1" applyFont="1" applyFill="1" applyBorder="1" applyAlignment="1"/>
    <xf numFmtId="0" fontId="18" fillId="0" borderId="5" xfId="0" applyFont="1" applyBorder="1" applyAlignment="1"/>
    <xf numFmtId="2" fontId="16" fillId="4" borderId="5" xfId="0" applyNumberFormat="1" applyFont="1" applyFill="1" applyBorder="1" applyAlignment="1"/>
    <xf numFmtId="0" fontId="16" fillId="0" borderId="5" xfId="0" applyFont="1" applyBorder="1" applyAlignment="1"/>
    <xf numFmtId="2" fontId="16" fillId="0" borderId="8" xfId="0" applyNumberFormat="1" applyFont="1" applyBorder="1" applyAlignment="1"/>
    <xf numFmtId="0" fontId="16" fillId="2" borderId="17" xfId="0" applyFont="1" applyFill="1" applyBorder="1" applyAlignment="1"/>
    <xf numFmtId="2" fontId="16" fillId="2" borderId="9" xfId="0" applyNumberFormat="1" applyFont="1" applyFill="1" applyBorder="1" applyAlignment="1"/>
    <xf numFmtId="2" fontId="16" fillId="0" borderId="8" xfId="0" applyNumberFormat="1" applyFont="1" applyFill="1" applyBorder="1" applyAlignment="1"/>
    <xf numFmtId="0" fontId="18" fillId="0" borderId="9" xfId="0" applyFont="1" applyBorder="1" applyAlignment="1"/>
    <xf numFmtId="0" fontId="18" fillId="0" borderId="14" xfId="0" applyFont="1" applyBorder="1" applyAlignment="1"/>
    <xf numFmtId="0" fontId="8" fillId="0" borderId="7" xfId="0" applyFont="1" applyBorder="1" applyAlignment="1"/>
    <xf numFmtId="0" fontId="8" fillId="0" borderId="22" xfId="0" applyFont="1" applyBorder="1" applyAlignment="1">
      <alignment horizontal="left" wrapText="1"/>
    </xf>
    <xf numFmtId="2" fontId="16" fillId="0" borderId="6" xfId="0" applyNumberFormat="1" applyFont="1" applyBorder="1" applyAlignment="1"/>
    <xf numFmtId="0" fontId="16" fillId="2" borderId="14" xfId="0" applyFont="1" applyFill="1" applyBorder="1" applyAlignment="1"/>
    <xf numFmtId="2" fontId="16" fillId="2" borderId="7" xfId="0" applyNumberFormat="1" applyFont="1" applyFill="1" applyBorder="1" applyAlignment="1"/>
    <xf numFmtId="2" fontId="16" fillId="0" borderId="6" xfId="0" applyNumberFormat="1" applyFont="1" applyFill="1" applyBorder="1" applyAlignment="1"/>
    <xf numFmtId="0" fontId="18" fillId="0" borderId="7" xfId="0" applyFont="1" applyBorder="1" applyAlignment="1"/>
    <xf numFmtId="0" fontId="18" fillId="0" borderId="5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18" fillId="0" borderId="33" xfId="0" applyFont="1" applyBorder="1" applyAlignment="1"/>
    <xf numFmtId="0" fontId="8" fillId="0" borderId="3" xfId="0" applyFont="1" applyBorder="1" applyAlignment="1"/>
    <xf numFmtId="2" fontId="16" fillId="0" borderId="2" xfId="0" applyNumberFormat="1" applyFont="1" applyBorder="1" applyAlignment="1"/>
    <xf numFmtId="2" fontId="16" fillId="0" borderId="2" xfId="0" applyNumberFormat="1" applyFont="1" applyFill="1" applyBorder="1" applyAlignment="1"/>
    <xf numFmtId="0" fontId="18" fillId="0" borderId="3" xfId="0" applyFont="1" applyBorder="1" applyAlignment="1"/>
    <xf numFmtId="0" fontId="8" fillId="0" borderId="22" xfId="0" applyFont="1" applyBorder="1" applyAlignment="1">
      <alignment horizontal="left"/>
    </xf>
    <xf numFmtId="2" fontId="16" fillId="2" borderId="3" xfId="0" applyNumberFormat="1" applyFont="1" applyFill="1" applyBorder="1" applyAlignment="1"/>
    <xf numFmtId="0" fontId="16" fillId="2" borderId="16" xfId="0" applyFont="1" applyFill="1" applyBorder="1" applyAlignment="1"/>
    <xf numFmtId="0" fontId="8" fillId="3" borderId="20" xfId="1" applyFont="1" applyFill="1" applyBorder="1" applyAlignment="1">
      <alignment horizontal="left" wrapText="1"/>
    </xf>
    <xf numFmtId="0" fontId="16" fillId="0" borderId="7" xfId="0" applyFont="1" applyBorder="1" applyAlignment="1"/>
    <xf numFmtId="0" fontId="8" fillId="2" borderId="23" xfId="0" applyFont="1" applyFill="1" applyBorder="1" applyAlignment="1">
      <alignment horizontal="left" wrapText="1"/>
    </xf>
    <xf numFmtId="0" fontId="16" fillId="0" borderId="3" xfId="0" applyFont="1" applyBorder="1" applyAlignment="1"/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8" fillId="0" borderId="0" xfId="0" applyFont="1" applyBorder="1"/>
    <xf numFmtId="0" fontId="0" fillId="0" borderId="15" xfId="0" applyFont="1" applyBorder="1" applyAlignment="1"/>
    <xf numFmtId="0" fontId="18" fillId="0" borderId="4" xfId="0" applyFont="1" applyBorder="1" applyAlignment="1"/>
    <xf numFmtId="0" fontId="18" fillId="0" borderId="2" xfId="0" applyFont="1" applyBorder="1" applyAlignment="1"/>
    <xf numFmtId="0" fontId="18" fillId="0" borderId="6" xfId="0" applyFont="1" applyBorder="1" applyAlignment="1"/>
    <xf numFmtId="0" fontId="30" fillId="0" borderId="0" xfId="0" applyFont="1" applyAlignment="1">
      <alignment horizontal="right"/>
    </xf>
    <xf numFmtId="2" fontId="28" fillId="0" borderId="0" xfId="0" applyNumberFormat="1" applyFont="1"/>
    <xf numFmtId="2" fontId="0" fillId="0" borderId="0" xfId="0" applyNumberFormat="1"/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/>
    <xf numFmtId="2" fontId="16" fillId="0" borderId="3" xfId="0" applyNumberFormat="1" applyFont="1" applyFill="1" applyBorder="1" applyAlignment="1"/>
    <xf numFmtId="0" fontId="0" fillId="0" borderId="17" xfId="0" applyFont="1" applyBorder="1" applyAlignment="1"/>
    <xf numFmtId="0" fontId="8" fillId="0" borderId="22" xfId="0" applyFont="1" applyFill="1" applyBorder="1" applyAlignment="1">
      <alignment horizontal="left" wrapText="1"/>
    </xf>
    <xf numFmtId="0" fontId="16" fillId="0" borderId="37" xfId="0" applyFont="1" applyBorder="1" applyAlignment="1"/>
    <xf numFmtId="0" fontId="16" fillId="0" borderId="45" xfId="0" applyFont="1" applyBorder="1" applyAlignment="1"/>
    <xf numFmtId="0" fontId="16" fillId="0" borderId="45" xfId="0" applyFont="1" applyBorder="1" applyAlignment="1">
      <alignment horizontal="right" wrapText="1"/>
    </xf>
    <xf numFmtId="0" fontId="16" fillId="0" borderId="51" xfId="0" applyFont="1" applyBorder="1" applyAlignment="1"/>
    <xf numFmtId="2" fontId="16" fillId="0" borderId="14" xfId="0" applyNumberFormat="1" applyFont="1" applyBorder="1" applyAlignment="1">
      <alignment horizontal="center"/>
    </xf>
    <xf numFmtId="0" fontId="0" fillId="0" borderId="0" xfId="0" applyAlignment="1"/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42" xfId="0" applyFont="1" applyBorder="1"/>
    <xf numFmtId="0" fontId="6" fillId="0" borderId="9" xfId="0" applyFont="1" applyBorder="1" applyAlignment="1">
      <alignment horizontal="left"/>
    </xf>
    <xf numFmtId="0" fontId="18" fillId="0" borderId="32" xfId="0" applyFont="1" applyBorder="1"/>
    <xf numFmtId="2" fontId="9" fillId="0" borderId="5" xfId="0" applyNumberFormat="1" applyFont="1" applyBorder="1" applyAlignment="1"/>
    <xf numFmtId="0" fontId="11" fillId="0" borderId="43" xfId="0" applyFont="1" applyBorder="1" applyAlignment="1">
      <alignment horizontal="left"/>
    </xf>
    <xf numFmtId="2" fontId="11" fillId="0" borderId="52" xfId="0" applyNumberFormat="1" applyFont="1" applyBorder="1" applyAlignment="1">
      <alignment horizontal="left" vertical="center" wrapText="1"/>
    </xf>
    <xf numFmtId="2" fontId="11" fillId="0" borderId="44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 vertical="center" wrapText="1"/>
    </xf>
    <xf numFmtId="2" fontId="9" fillId="2" borderId="8" xfId="0" applyNumberFormat="1" applyFont="1" applyFill="1" applyBorder="1" applyAlignment="1"/>
    <xf numFmtId="2" fontId="9" fillId="0" borderId="11" xfId="0" applyNumberFormat="1" applyFont="1" applyBorder="1" applyAlignment="1"/>
    <xf numFmtId="0" fontId="9" fillId="0" borderId="34" xfId="0" applyFont="1" applyBorder="1" applyAlignment="1"/>
    <xf numFmtId="2" fontId="9" fillId="0" borderId="48" xfId="0" applyNumberFormat="1" applyFont="1" applyBorder="1" applyAlignment="1"/>
    <xf numFmtId="0" fontId="11" fillId="0" borderId="0" xfId="0" applyFont="1" applyAlignment="1"/>
    <xf numFmtId="0" fontId="0" fillId="0" borderId="0" xfId="0"/>
    <xf numFmtId="0" fontId="11" fillId="0" borderId="43" xfId="0" applyFont="1" applyFill="1" applyBorder="1" applyAlignment="1">
      <alignment horizontal="left" wrapText="1"/>
    </xf>
    <xf numFmtId="2" fontId="11" fillId="2" borderId="44" xfId="0" applyNumberFormat="1" applyFont="1" applyFill="1" applyBorder="1" applyAlignment="1">
      <alignment horizontal="left"/>
    </xf>
    <xf numFmtId="0" fontId="11" fillId="2" borderId="43" xfId="0" applyFont="1" applyFill="1" applyBorder="1" applyAlignment="1">
      <alignment horizontal="left" wrapText="1"/>
    </xf>
    <xf numFmtId="0" fontId="6" fillId="0" borderId="35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2" fontId="6" fillId="0" borderId="52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43" xfId="0" applyFont="1" applyBorder="1" applyAlignment="1"/>
    <xf numFmtId="0" fontId="5" fillId="0" borderId="5" xfId="0" applyFont="1" applyFill="1" applyBorder="1" applyAlignment="1">
      <alignment horizontal="left" wrapText="1"/>
    </xf>
    <xf numFmtId="0" fontId="19" fillId="7" borderId="0" xfId="0" applyFont="1" applyFill="1"/>
    <xf numFmtId="0" fontId="5" fillId="0" borderId="20" xfId="0" applyFont="1" applyBorder="1" applyAlignment="1">
      <alignment horizontal="left" wrapText="1"/>
    </xf>
    <xf numFmtId="0" fontId="5" fillId="0" borderId="20" xfId="1" applyFont="1" applyBorder="1" applyAlignment="1">
      <alignment horizontal="left" wrapText="1"/>
    </xf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/>
    <xf numFmtId="0" fontId="5" fillId="0" borderId="5" xfId="0" applyFont="1" applyBorder="1" applyAlignment="1">
      <alignment horizontal="left"/>
    </xf>
    <xf numFmtId="2" fontId="5" fillId="0" borderId="52" xfId="0" applyNumberFormat="1" applyFont="1" applyFill="1" applyBorder="1" applyAlignment="1"/>
    <xf numFmtId="0" fontId="9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9" fillId="0" borderId="3" xfId="0" applyFont="1" applyBorder="1" applyAlignment="1"/>
    <xf numFmtId="2" fontId="9" fillId="0" borderId="2" xfId="0" applyNumberFormat="1" applyFont="1" applyBorder="1" applyAlignment="1"/>
    <xf numFmtId="2" fontId="5" fillId="0" borderId="4" xfId="0" applyNumberFormat="1" applyFont="1" applyBorder="1" applyAlignment="1"/>
    <xf numFmtId="0" fontId="5" fillId="2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9" fillId="0" borderId="3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9" fillId="2" borderId="5" xfId="0" applyNumberFormat="1" applyFont="1" applyFill="1" applyBorder="1" applyAlignment="1"/>
    <xf numFmtId="2" fontId="5" fillId="0" borderId="5" xfId="0" applyNumberFormat="1" applyFont="1" applyBorder="1" applyAlignment="1"/>
    <xf numFmtId="0" fontId="5" fillId="0" borderId="5" xfId="0" applyFont="1" applyFill="1" applyBorder="1" applyAlignment="1">
      <alignment horizontal="left"/>
    </xf>
    <xf numFmtId="2" fontId="13" fillId="0" borderId="44" xfId="0" applyNumberFormat="1" applyFont="1" applyBorder="1" applyAlignment="1">
      <alignment horizontal="center" vertical="center" wrapText="1"/>
    </xf>
    <xf numFmtId="0" fontId="18" fillId="0" borderId="0" xfId="0" applyFont="1" applyBorder="1" applyAlignment="1"/>
    <xf numFmtId="2" fontId="6" fillId="0" borderId="4" xfId="0" applyNumberFormat="1" applyFont="1" applyBorder="1" applyAlignment="1">
      <alignment horizontal="right"/>
    </xf>
    <xf numFmtId="2" fontId="5" fillId="0" borderId="4" xfId="0" applyNumberFormat="1" applyFont="1" applyFill="1" applyBorder="1" applyAlignment="1"/>
    <xf numFmtId="0" fontId="5" fillId="2" borderId="11" xfId="0" applyFont="1" applyFill="1" applyBorder="1" applyAlignment="1">
      <alignment horizontal="left" wrapText="1"/>
    </xf>
    <xf numFmtId="0" fontId="11" fillId="0" borderId="55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vertical="top"/>
    </xf>
    <xf numFmtId="2" fontId="12" fillId="0" borderId="5" xfId="0" applyNumberFormat="1" applyFont="1" applyBorder="1" applyAlignment="1">
      <alignment vertical="top"/>
    </xf>
    <xf numFmtId="2" fontId="9" fillId="2" borderId="6" xfId="0" applyNumberFormat="1" applyFont="1" applyFill="1" applyBorder="1" applyAlignment="1"/>
    <xf numFmtId="0" fontId="8" fillId="0" borderId="5" xfId="0" applyFont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8" fillId="2" borderId="9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5" fillId="0" borderId="5" xfId="1" applyFont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8" fillId="3" borderId="5" xfId="1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57" xfId="0" applyFont="1" applyBorder="1" applyAlignment="1">
      <alignment horizontal="right"/>
    </xf>
    <xf numFmtId="0" fontId="8" fillId="0" borderId="45" xfId="0" applyFont="1" applyBorder="1" applyAlignment="1">
      <alignment horizontal="right" wrapText="1"/>
    </xf>
    <xf numFmtId="0" fontId="8" fillId="2" borderId="45" xfId="0" applyFont="1" applyFill="1" applyBorder="1" applyAlignment="1">
      <alignment horizontal="right" wrapText="1"/>
    </xf>
    <xf numFmtId="0" fontId="8" fillId="0" borderId="45" xfId="0" applyFont="1" applyBorder="1" applyAlignment="1">
      <alignment horizontal="right"/>
    </xf>
    <xf numFmtId="0" fontId="5" fillId="0" borderId="45" xfId="0" applyFont="1" applyBorder="1" applyAlignment="1">
      <alignment horizontal="right"/>
    </xf>
    <xf numFmtId="0" fontId="8" fillId="0" borderId="45" xfId="0" applyFont="1" applyFill="1" applyBorder="1" applyAlignment="1">
      <alignment horizontal="right" wrapText="1"/>
    </xf>
    <xf numFmtId="0" fontId="8" fillId="0" borderId="37" xfId="0" applyFont="1" applyBorder="1" applyAlignment="1">
      <alignment horizontal="right"/>
    </xf>
    <xf numFmtId="0" fontId="5" fillId="0" borderId="45" xfId="0" applyFont="1" applyBorder="1" applyAlignment="1">
      <alignment horizontal="right" wrapText="1"/>
    </xf>
    <xf numFmtId="0" fontId="8" fillId="0" borderId="45" xfId="0" applyFont="1" applyFill="1" applyBorder="1" applyAlignment="1">
      <alignment horizontal="right"/>
    </xf>
    <xf numFmtId="0" fontId="16" fillId="0" borderId="57" xfId="0" applyFont="1" applyBorder="1" applyAlignment="1"/>
    <xf numFmtId="0" fontId="16" fillId="0" borderId="59" xfId="0" applyFont="1" applyBorder="1" applyAlignment="1"/>
    <xf numFmtId="0" fontId="18" fillId="0" borderId="10" xfId="0" applyFont="1" applyBorder="1" applyAlignment="1"/>
    <xf numFmtId="0" fontId="18" fillId="0" borderId="8" xfId="0" applyFont="1" applyBorder="1" applyAlignment="1"/>
    <xf numFmtId="0" fontId="8" fillId="0" borderId="21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2" borderId="57" xfId="0" applyFont="1" applyFill="1" applyBorder="1" applyAlignment="1">
      <alignment horizontal="right" wrapText="1"/>
    </xf>
    <xf numFmtId="0" fontId="18" fillId="0" borderId="15" xfId="0" applyFont="1" applyBorder="1" applyAlignment="1"/>
    <xf numFmtId="0" fontId="5" fillId="0" borderId="5" xfId="0" applyFont="1" applyBorder="1" applyAlignment="1"/>
    <xf numFmtId="0" fontId="5" fillId="0" borderId="20" xfId="0" applyFont="1" applyFill="1" applyBorder="1" applyAlignment="1">
      <alignment horizontal="left" wrapText="1"/>
    </xf>
    <xf numFmtId="2" fontId="9" fillId="0" borderId="7" xfId="0" applyNumberFormat="1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6" fillId="0" borderId="15" xfId="0" applyFont="1" applyBorder="1" applyAlignment="1">
      <alignment horizontal="right"/>
    </xf>
    <xf numFmtId="0" fontId="9" fillId="0" borderId="17" xfId="0" applyFont="1" applyBorder="1" applyAlignment="1"/>
    <xf numFmtId="0" fontId="9" fillId="0" borderId="18" xfId="0" applyFont="1" applyBorder="1" applyAlignment="1"/>
    <xf numFmtId="2" fontId="14" fillId="0" borderId="0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8" fillId="0" borderId="16" xfId="0" applyFont="1" applyBorder="1" applyAlignment="1"/>
    <xf numFmtId="0" fontId="23" fillId="0" borderId="5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2" fontId="9" fillId="0" borderId="3" xfId="0" applyNumberFormat="1" applyFont="1" applyBorder="1" applyAlignment="1"/>
    <xf numFmtId="0" fontId="9" fillId="0" borderId="20" xfId="0" applyFont="1" applyBorder="1" applyAlignment="1">
      <alignment horizontal="left"/>
    </xf>
    <xf numFmtId="0" fontId="5" fillId="2" borderId="20" xfId="0" applyFont="1" applyFill="1" applyBorder="1" applyAlignment="1">
      <alignment horizontal="left" wrapText="1"/>
    </xf>
    <xf numFmtId="0" fontId="5" fillId="0" borderId="4" xfId="0" applyFont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9" fillId="0" borderId="16" xfId="0" applyFont="1" applyBorder="1" applyAlignment="1"/>
    <xf numFmtId="0" fontId="8" fillId="0" borderId="15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5" fillId="0" borderId="15" xfId="0" applyFont="1" applyBorder="1" applyAlignment="1">
      <alignment horizontal="left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left" wrapText="1"/>
    </xf>
    <xf numFmtId="0" fontId="8" fillId="3" borderId="15" xfId="1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 wrapText="1"/>
    </xf>
    <xf numFmtId="0" fontId="11" fillId="0" borderId="32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right"/>
    </xf>
    <xf numFmtId="2" fontId="16" fillId="0" borderId="15" xfId="0" applyNumberFormat="1" applyFont="1" applyBorder="1" applyAlignment="1"/>
    <xf numFmtId="2" fontId="16" fillId="0" borderId="4" xfId="0" applyNumberFormat="1" applyFont="1" applyBorder="1" applyAlignment="1">
      <alignment horizontal="right"/>
    </xf>
    <xf numFmtId="2" fontId="16" fillId="0" borderId="2" xfId="0" applyNumberFormat="1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1" fontId="16" fillId="0" borderId="15" xfId="0" applyNumberFormat="1" applyFont="1" applyBorder="1" applyAlignment="1"/>
    <xf numFmtId="2" fontId="16" fillId="0" borderId="8" xfId="0" applyNumberFormat="1" applyFont="1" applyBorder="1" applyAlignment="1">
      <alignment horizontal="right"/>
    </xf>
    <xf numFmtId="0" fontId="18" fillId="0" borderId="17" xfId="0" applyFont="1" applyBorder="1" applyAlignment="1"/>
    <xf numFmtId="2" fontId="16" fillId="0" borderId="18" xfId="0" applyNumberFormat="1" applyFont="1" applyBorder="1" applyAlignment="1"/>
    <xf numFmtId="0" fontId="8" fillId="0" borderId="14" xfId="0" applyFont="1" applyBorder="1" applyAlignment="1">
      <alignment horizontal="left"/>
    </xf>
    <xf numFmtId="0" fontId="19" fillId="8" borderId="0" xfId="0" applyFont="1" applyFill="1"/>
    <xf numFmtId="0" fontId="0" fillId="0" borderId="30" xfId="0" applyFont="1" applyBorder="1"/>
    <xf numFmtId="0" fontId="0" fillId="0" borderId="49" xfId="0" applyFont="1" applyBorder="1"/>
    <xf numFmtId="0" fontId="0" fillId="0" borderId="35" xfId="0" applyFont="1" applyBorder="1"/>
    <xf numFmtId="0" fontId="0" fillId="0" borderId="57" xfId="0" applyFont="1" applyBorder="1"/>
    <xf numFmtId="0" fontId="0" fillId="0" borderId="45" xfId="0" applyFont="1" applyBorder="1"/>
    <xf numFmtId="0" fontId="0" fillId="0" borderId="51" xfId="0" applyFont="1" applyBorder="1"/>
    <xf numFmtId="0" fontId="0" fillId="0" borderId="37" xfId="0" applyFont="1" applyBorder="1"/>
    <xf numFmtId="0" fontId="8" fillId="0" borderId="10" xfId="0" applyFont="1" applyBorder="1" applyAlignment="1">
      <alignment horizontal="right"/>
    </xf>
    <xf numFmtId="0" fontId="5" fillId="0" borderId="24" xfId="0" applyFont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0" fontId="24" fillId="0" borderId="0" xfId="0" applyFont="1" applyAlignment="1"/>
    <xf numFmtId="0" fontId="18" fillId="0" borderId="52" xfId="0" applyFont="1" applyBorder="1" applyAlignment="1"/>
    <xf numFmtId="0" fontId="16" fillId="0" borderId="61" xfId="0" applyFont="1" applyBorder="1" applyAlignment="1"/>
    <xf numFmtId="0" fontId="19" fillId="0" borderId="32" xfId="0" applyFont="1" applyBorder="1"/>
    <xf numFmtId="0" fontId="11" fillId="0" borderId="43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0" fillId="0" borderId="0" xfId="0"/>
    <xf numFmtId="0" fontId="1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0" fillId="0" borderId="0" xfId="0"/>
    <xf numFmtId="0" fontId="11" fillId="0" borderId="32" xfId="0" applyFont="1" applyBorder="1" applyAlignment="1">
      <alignment horizontal="center" vertical="center"/>
    </xf>
    <xf numFmtId="0" fontId="19" fillId="9" borderId="0" xfId="0" applyFont="1" applyFill="1"/>
    <xf numFmtId="0" fontId="19" fillId="10" borderId="0" xfId="0" applyFont="1" applyFill="1"/>
    <xf numFmtId="0" fontId="25" fillId="0" borderId="4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/>
    </xf>
    <xf numFmtId="0" fontId="5" fillId="0" borderId="2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0" fillId="0" borderId="15" xfId="0" applyBorder="1"/>
    <xf numFmtId="0" fontId="8" fillId="0" borderId="11" xfId="0" applyFont="1" applyBorder="1" applyAlignment="1">
      <alignment horizontal="left"/>
    </xf>
    <xf numFmtId="2" fontId="5" fillId="0" borderId="5" xfId="0" applyNumberFormat="1" applyFont="1" applyFill="1" applyBorder="1" applyAlignment="1"/>
    <xf numFmtId="0" fontId="8" fillId="0" borderId="2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1" fontId="16" fillId="0" borderId="16" xfId="0" applyNumberFormat="1" applyFont="1" applyBorder="1" applyAlignment="1"/>
    <xf numFmtId="2" fontId="16" fillId="0" borderId="17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2" borderId="9" xfId="0" applyFont="1" applyFill="1" applyBorder="1" applyAlignment="1">
      <alignment horizontal="left" wrapText="1"/>
    </xf>
    <xf numFmtId="0" fontId="4" fillId="0" borderId="2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/>
    </xf>
    <xf numFmtId="1" fontId="16" fillId="0" borderId="18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 wrapText="1"/>
    </xf>
    <xf numFmtId="0" fontId="8" fillId="0" borderId="23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58" xfId="0" applyFont="1" applyBorder="1"/>
    <xf numFmtId="0" fontId="0" fillId="0" borderId="28" xfId="0" applyFont="1" applyBorder="1" applyAlignment="1">
      <alignment wrapText="1"/>
    </xf>
    <xf numFmtId="0" fontId="0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4" xfId="0" applyFont="1" applyBorder="1"/>
    <xf numFmtId="0" fontId="0" fillId="0" borderId="60" xfId="0" applyFont="1" applyBorder="1"/>
    <xf numFmtId="0" fontId="5" fillId="0" borderId="4" xfId="0" applyFont="1" applyBorder="1" applyAlignment="1">
      <alignment horizontal="right"/>
    </xf>
    <xf numFmtId="0" fontId="8" fillId="0" borderId="9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left"/>
    </xf>
    <xf numFmtId="0" fontId="5" fillId="0" borderId="3" xfId="1" applyFont="1" applyBorder="1" applyAlignment="1">
      <alignment horizontal="left" wrapText="1"/>
    </xf>
    <xf numFmtId="0" fontId="0" fillId="0" borderId="7" xfId="0" applyFont="1" applyBorder="1"/>
    <xf numFmtId="0" fontId="0" fillId="0" borderId="23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right" wrapText="1"/>
    </xf>
    <xf numFmtId="0" fontId="8" fillId="0" borderId="59" xfId="0" applyFont="1" applyFill="1" applyBorder="1" applyAlignment="1">
      <alignment horizontal="right" wrapText="1"/>
    </xf>
    <xf numFmtId="0" fontId="5" fillId="0" borderId="5" xfId="0" applyFont="1" applyBorder="1" applyAlignment="1">
      <alignment wrapText="1"/>
    </xf>
    <xf numFmtId="0" fontId="8" fillId="2" borderId="33" xfId="0" applyFont="1" applyFill="1" applyBorder="1" applyAlignment="1">
      <alignment horizontal="left" wrapText="1"/>
    </xf>
    <xf numFmtId="0" fontId="8" fillId="2" borderId="34" xfId="0" applyFont="1" applyFill="1" applyBorder="1" applyAlignment="1">
      <alignment horizontal="left" wrapText="1"/>
    </xf>
    <xf numFmtId="0" fontId="0" fillId="0" borderId="32" xfId="0" applyFont="1" applyFill="1" applyBorder="1"/>
    <xf numFmtId="0" fontId="18" fillId="0" borderId="1" xfId="0" applyFont="1" applyBorder="1" applyAlignment="1"/>
    <xf numFmtId="0" fontId="16" fillId="0" borderId="32" xfId="0" applyFont="1" applyBorder="1" applyAlignment="1"/>
    <xf numFmtId="2" fontId="16" fillId="0" borderId="52" xfId="0" applyNumberFormat="1" applyFont="1" applyBorder="1" applyAlignment="1"/>
    <xf numFmtId="2" fontId="16" fillId="0" borderId="52" xfId="0" applyNumberFormat="1" applyFont="1" applyBorder="1" applyAlignment="1">
      <alignment horizontal="right"/>
    </xf>
    <xf numFmtId="2" fontId="16" fillId="0" borderId="52" xfId="0" applyNumberFormat="1" applyFont="1" applyFill="1" applyBorder="1" applyAlignment="1"/>
    <xf numFmtId="0" fontId="8" fillId="0" borderId="14" xfId="0" applyFont="1" applyBorder="1" applyAlignment="1"/>
    <xf numFmtId="2" fontId="16" fillId="2" borderId="6" xfId="0" applyNumberFormat="1" applyFont="1" applyFill="1" applyBorder="1" applyAlignment="1"/>
    <xf numFmtId="0" fontId="8" fillId="0" borderId="15" xfId="0" applyFont="1" applyBorder="1" applyAlignment="1"/>
    <xf numFmtId="2" fontId="16" fillId="2" borderId="4" xfId="0" applyNumberFormat="1" applyFont="1" applyFill="1" applyBorder="1" applyAlignment="1"/>
    <xf numFmtId="0" fontId="18" fillId="0" borderId="15" xfId="0" applyFont="1" applyBorder="1" applyAlignment="1">
      <alignment horizontal="center"/>
    </xf>
    <xf numFmtId="2" fontId="16" fillId="2" borderId="2" xfId="0" applyNumberFormat="1" applyFont="1" applyFill="1" applyBorder="1" applyAlignment="1"/>
    <xf numFmtId="0" fontId="8" fillId="0" borderId="18" xfId="0" applyFont="1" applyBorder="1" applyAlignment="1"/>
    <xf numFmtId="2" fontId="16" fillId="2" borderId="10" xfId="0" applyNumberFormat="1" applyFont="1" applyFill="1" applyBorder="1" applyAlignment="1"/>
    <xf numFmtId="0" fontId="8" fillId="0" borderId="17" xfId="0" applyFont="1" applyBorder="1" applyAlignment="1"/>
    <xf numFmtId="0" fontId="5" fillId="0" borderId="15" xfId="0" applyFont="1" applyBorder="1" applyAlignment="1"/>
    <xf numFmtId="0" fontId="18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2" fontId="16" fillId="4" borderId="4" xfId="0" applyNumberFormat="1" applyFont="1" applyFill="1" applyBorder="1" applyAlignment="1"/>
    <xf numFmtId="0" fontId="8" fillId="0" borderId="16" xfId="0" applyFont="1" applyBorder="1" applyAlignment="1"/>
    <xf numFmtId="2" fontId="16" fillId="2" borderId="8" xfId="0" applyNumberFormat="1" applyFont="1" applyFill="1" applyBorder="1" applyAlignment="1"/>
    <xf numFmtId="0" fontId="4" fillId="0" borderId="7" xfId="0" applyFont="1" applyBorder="1" applyAlignment="1">
      <alignment horizontal="left"/>
    </xf>
    <xf numFmtId="0" fontId="5" fillId="0" borderId="5" xfId="0" applyFont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8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8" fillId="0" borderId="5" xfId="0" applyFont="1" applyFill="1" applyBorder="1" applyAlignment="1">
      <alignment horizontal="right" wrapText="1"/>
    </xf>
    <xf numFmtId="0" fontId="5" fillId="0" borderId="5" xfId="1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5" xfId="0" applyFont="1" applyFill="1" applyBorder="1" applyAlignment="1">
      <alignment horizontal="right"/>
    </xf>
    <xf numFmtId="0" fontId="0" fillId="0" borderId="18" xfId="0" applyFont="1" applyBorder="1" applyAlignment="1"/>
    <xf numFmtId="0" fontId="0" fillId="0" borderId="42" xfId="0" applyFont="1" applyBorder="1" applyAlignment="1"/>
    <xf numFmtId="2" fontId="23" fillId="0" borderId="43" xfId="0" applyNumberFormat="1" applyFont="1" applyBorder="1" applyAlignment="1">
      <alignment horizontal="left" wrapText="1"/>
    </xf>
    <xf numFmtId="2" fontId="23" fillId="0" borderId="43" xfId="0" applyNumberFormat="1" applyFont="1" applyBorder="1" applyAlignment="1">
      <alignment horizontal="left"/>
    </xf>
    <xf numFmtId="2" fontId="23" fillId="2" borderId="43" xfId="0" applyNumberFormat="1" applyFont="1" applyFill="1" applyBorder="1" applyAlignment="1">
      <alignment horizontal="left"/>
    </xf>
    <xf numFmtId="2" fontId="23" fillId="0" borderId="43" xfId="0" applyNumberFormat="1" applyFont="1" applyFill="1" applyBorder="1" applyAlignment="1">
      <alignment horizontal="left"/>
    </xf>
    <xf numFmtId="2" fontId="11" fillId="0" borderId="43" xfId="0" applyNumberFormat="1" applyFont="1" applyBorder="1" applyAlignment="1">
      <alignment horizontal="left"/>
    </xf>
    <xf numFmtId="0" fontId="16" fillId="0" borderId="59" xfId="0" applyFont="1" applyBorder="1"/>
    <xf numFmtId="0" fontId="22" fillId="0" borderId="39" xfId="0" applyFont="1" applyBorder="1" applyAlignment="1">
      <alignment horizontal="left" wrapText="1"/>
    </xf>
    <xf numFmtId="0" fontId="22" fillId="0" borderId="26" xfId="0" applyFont="1" applyBorder="1" applyAlignment="1">
      <alignment horizontal="left" wrapText="1"/>
    </xf>
    <xf numFmtId="0" fontId="22" fillId="0" borderId="43" xfId="0" applyFont="1" applyBorder="1" applyAlignment="1">
      <alignment horizontal="left" wrapText="1"/>
    </xf>
    <xf numFmtId="0" fontId="22" fillId="0" borderId="40" xfId="0" applyFont="1" applyBorder="1" applyAlignment="1">
      <alignment horizontal="left" wrapText="1"/>
    </xf>
    <xf numFmtId="0" fontId="23" fillId="0" borderId="42" xfId="0" applyFont="1" applyBorder="1" applyAlignment="1">
      <alignment horizontal="left"/>
    </xf>
    <xf numFmtId="2" fontId="23" fillId="6" borderId="43" xfId="0" applyNumberFormat="1" applyFont="1" applyFill="1" applyBorder="1" applyAlignment="1">
      <alignment horizontal="left"/>
    </xf>
    <xf numFmtId="2" fontId="23" fillId="0" borderId="46" xfId="0" applyNumberFormat="1" applyFont="1" applyBorder="1" applyAlignment="1">
      <alignment horizontal="left"/>
    </xf>
    <xf numFmtId="0" fontId="22" fillId="0" borderId="40" xfId="0" applyFont="1" applyBorder="1" applyAlignment="1">
      <alignment horizontal="left"/>
    </xf>
    <xf numFmtId="0" fontId="23" fillId="4" borderId="42" xfId="0" applyFont="1" applyFill="1" applyBorder="1" applyAlignment="1">
      <alignment horizontal="left"/>
    </xf>
    <xf numFmtId="2" fontId="23" fillId="5" borderId="43" xfId="0" applyNumberFormat="1" applyFont="1" applyFill="1" applyBorder="1" applyAlignment="1">
      <alignment horizontal="left"/>
    </xf>
    <xf numFmtId="0" fontId="16" fillId="0" borderId="40" xfId="0" applyFont="1" applyBorder="1"/>
    <xf numFmtId="2" fontId="22" fillId="0" borderId="43" xfId="0" applyNumberFormat="1" applyFont="1" applyBorder="1" applyAlignment="1">
      <alignment horizontal="left" wrapText="1"/>
    </xf>
    <xf numFmtId="0" fontId="0" fillId="0" borderId="42" xfId="0" applyFont="1" applyBorder="1"/>
    <xf numFmtId="0" fontId="11" fillId="0" borderId="5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22" fillId="0" borderId="44" xfId="0" applyFont="1" applyBorder="1" applyAlignment="1">
      <alignment horizontal="left"/>
    </xf>
    <xf numFmtId="0" fontId="23" fillId="2" borderId="42" xfId="0" applyFont="1" applyFill="1" applyBorder="1" applyAlignment="1">
      <alignment horizontal="left"/>
    </xf>
    <xf numFmtId="0" fontId="16" fillId="0" borderId="40" xfId="0" applyFont="1" applyBorder="1" applyAlignment="1"/>
    <xf numFmtId="0" fontId="19" fillId="0" borderId="42" xfId="0" applyFont="1" applyBorder="1"/>
    <xf numFmtId="0" fontId="23" fillId="0" borderId="43" xfId="0" applyFont="1" applyBorder="1" applyAlignment="1">
      <alignment horizontal="left"/>
    </xf>
    <xf numFmtId="1" fontId="23" fillId="0" borderId="42" xfId="0" applyNumberFormat="1" applyFont="1" applyBorder="1" applyAlignment="1">
      <alignment horizontal="left"/>
    </xf>
    <xf numFmtId="2" fontId="30" fillId="0" borderId="0" xfId="0" applyNumberFormat="1" applyFont="1" applyAlignment="1">
      <alignment horizontal="right"/>
    </xf>
    <xf numFmtId="0" fontId="11" fillId="2" borderId="53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2" fontId="11" fillId="2" borderId="43" xfId="0" applyNumberFormat="1" applyFont="1" applyFill="1" applyBorder="1" applyAlignment="1">
      <alignment horizontal="left" wrapText="1"/>
    </xf>
    <xf numFmtId="0" fontId="11" fillId="2" borderId="40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16" fillId="0" borderId="40" xfId="0" applyFont="1" applyBorder="1" applyAlignment="1">
      <alignment horizontal="right" wrapText="1"/>
    </xf>
    <xf numFmtId="0" fontId="18" fillId="0" borderId="44" xfId="0" applyFont="1" applyBorder="1" applyAlignment="1"/>
    <xf numFmtId="0" fontId="23" fillId="0" borderId="42" xfId="0" applyFont="1" applyBorder="1" applyAlignment="1">
      <alignment horizontal="left" wrapText="1"/>
    </xf>
    <xf numFmtId="1" fontId="16" fillId="0" borderId="4" xfId="0" applyNumberFormat="1" applyFont="1" applyFill="1" applyBorder="1" applyAlignment="1"/>
    <xf numFmtId="0" fontId="11" fillId="0" borderId="42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1" fontId="16" fillId="0" borderId="2" xfId="0" applyNumberFormat="1" applyFont="1" applyFill="1" applyBorder="1" applyAlignment="1"/>
    <xf numFmtId="0" fontId="5" fillId="0" borderId="21" xfId="0" applyFont="1" applyBorder="1" applyAlignment="1">
      <alignment wrapText="1"/>
    </xf>
    <xf numFmtId="2" fontId="9" fillId="0" borderId="9" xfId="0" applyNumberFormat="1" applyFont="1" applyBorder="1" applyAlignment="1"/>
    <xf numFmtId="0" fontId="3" fillId="0" borderId="14" xfId="0" applyFont="1" applyBorder="1" applyAlignment="1">
      <alignment horizontal="right" vertical="center"/>
    </xf>
    <xf numFmtId="0" fontId="16" fillId="0" borderId="45" xfId="0" applyFont="1" applyBorder="1"/>
    <xf numFmtId="0" fontId="11" fillId="0" borderId="53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2" fontId="11" fillId="0" borderId="43" xfId="0" applyNumberFormat="1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 wrapText="1"/>
    </xf>
    <xf numFmtId="2" fontId="23" fillId="0" borderId="43" xfId="0" applyNumberFormat="1" applyFont="1" applyBorder="1" applyAlignment="1">
      <alignment horizontal="left" vertical="center" wrapText="1"/>
    </xf>
    <xf numFmtId="2" fontId="23" fillId="0" borderId="43" xfId="0" applyNumberFormat="1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23" fillId="2" borderId="42" xfId="0" applyFont="1" applyFill="1" applyBorder="1" applyAlignment="1">
      <alignment horizontal="left" vertical="center"/>
    </xf>
    <xf numFmtId="2" fontId="23" fillId="2" borderId="43" xfId="0" applyNumberFormat="1" applyFont="1" applyFill="1" applyBorder="1" applyAlignment="1">
      <alignment horizontal="left" vertical="center"/>
    </xf>
    <xf numFmtId="2" fontId="23" fillId="0" borderId="43" xfId="0" applyNumberFormat="1" applyFont="1" applyFill="1" applyBorder="1" applyAlignment="1">
      <alignment horizontal="left" vertical="center"/>
    </xf>
    <xf numFmtId="0" fontId="22" fillId="0" borderId="39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2" fontId="22" fillId="0" borderId="43" xfId="0" applyNumberFormat="1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/>
    </xf>
    <xf numFmtId="2" fontId="23" fillId="6" borderId="43" xfId="0" applyNumberFormat="1" applyFont="1" applyFill="1" applyBorder="1" applyAlignment="1">
      <alignment horizontal="left" vertical="center"/>
    </xf>
    <xf numFmtId="2" fontId="23" fillId="0" borderId="46" xfId="0" applyNumberFormat="1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3" fillId="4" borderId="42" xfId="0" applyFont="1" applyFill="1" applyBorder="1" applyAlignment="1">
      <alignment horizontal="left" vertical="center"/>
    </xf>
    <xf numFmtId="2" fontId="23" fillId="5" borderId="43" xfId="0" applyNumberFormat="1" applyFont="1" applyFill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8" fillId="3" borderId="5" xfId="1" applyFont="1" applyFill="1" applyBorder="1" applyAlignment="1">
      <alignment horizontal="right" wrapText="1"/>
    </xf>
    <xf numFmtId="1" fontId="23" fillId="0" borderId="42" xfId="0" applyNumberFormat="1" applyFont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 wrapText="1"/>
    </xf>
    <xf numFmtId="2" fontId="11" fillId="2" borderId="43" xfId="0" applyNumberFormat="1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9" fillId="0" borderId="33" xfId="0" applyFont="1" applyBorder="1" applyAlignment="1"/>
    <xf numFmtId="2" fontId="9" fillId="0" borderId="34" xfId="0" applyNumberFormat="1" applyFont="1" applyBorder="1" applyAlignment="1"/>
    <xf numFmtId="0" fontId="16" fillId="0" borderId="38" xfId="0" applyFont="1" applyBorder="1" applyAlignment="1"/>
    <xf numFmtId="2" fontId="13" fillId="0" borderId="32" xfId="0" applyNumberFormat="1" applyFont="1" applyFill="1" applyBorder="1" applyAlignment="1">
      <alignment horizontal="center" vertical="center" wrapText="1"/>
    </xf>
    <xf numFmtId="0" fontId="0" fillId="0" borderId="0" xfId="0"/>
    <xf numFmtId="0" fontId="11" fillId="0" borderId="1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30" xfId="0" applyFont="1" applyFill="1" applyBorder="1" applyAlignment="1">
      <alignment horizontal="left"/>
    </xf>
    <xf numFmtId="0" fontId="6" fillId="0" borderId="7" xfId="0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52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2" fontId="9" fillId="0" borderId="54" xfId="0" applyNumberFormat="1" applyFont="1" applyBorder="1" applyAlignment="1"/>
    <xf numFmtId="0" fontId="4" fillId="2" borderId="11" xfId="0" applyFont="1" applyFill="1" applyBorder="1" applyAlignment="1">
      <alignment horizontal="left" wrapText="1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9" fillId="0" borderId="13" xfId="0" applyFont="1" applyBorder="1" applyAlignment="1"/>
    <xf numFmtId="2" fontId="9" fillId="0" borderId="55" xfId="0" applyNumberFormat="1" applyFont="1" applyBorder="1" applyAlignment="1"/>
    <xf numFmtId="0" fontId="2" fillId="0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5" fillId="2" borderId="27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0" fillId="0" borderId="13" xfId="0" applyBorder="1"/>
    <xf numFmtId="0" fontId="9" fillId="0" borderId="1" xfId="0" applyFont="1" applyBorder="1" applyAlignment="1"/>
    <xf numFmtId="0" fontId="2" fillId="0" borderId="3" xfId="0" applyFont="1" applyBorder="1" applyAlignment="1">
      <alignment horizontal="right"/>
    </xf>
    <xf numFmtId="2" fontId="5" fillId="0" borderId="55" xfId="0" applyNumberFormat="1" applyFont="1" applyFill="1" applyBorder="1" applyAlignment="1"/>
    <xf numFmtId="2" fontId="9" fillId="0" borderId="52" xfId="0" applyNumberFormat="1" applyFont="1" applyBorder="1" applyAlignment="1"/>
    <xf numFmtId="2" fontId="2" fillId="0" borderId="2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66" xfId="0" applyFont="1" applyBorder="1"/>
    <xf numFmtId="0" fontId="0" fillId="0" borderId="67" xfId="0" applyFont="1" applyBorder="1"/>
    <xf numFmtId="0" fontId="0" fillId="0" borderId="68" xfId="0" applyFont="1" applyBorder="1"/>
    <xf numFmtId="0" fontId="18" fillId="0" borderId="28" xfId="0" applyFont="1" applyBorder="1" applyAlignment="1"/>
    <xf numFmtId="0" fontId="18" fillId="0" borderId="29" xfId="0" applyFont="1" applyBorder="1" applyAlignment="1"/>
    <xf numFmtId="0" fontId="18" fillId="0" borderId="30" xfId="0" applyFont="1" applyBorder="1" applyAlignment="1"/>
    <xf numFmtId="0" fontId="0" fillId="0" borderId="59" xfId="0" applyFont="1" applyBorder="1"/>
    <xf numFmtId="0" fontId="0" fillId="0" borderId="3" xfId="0" applyFont="1" applyBorder="1"/>
    <xf numFmtId="0" fontId="0" fillId="0" borderId="9" xfId="0" applyFont="1" applyBorder="1"/>
    <xf numFmtId="0" fontId="25" fillId="0" borderId="53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8" fillId="0" borderId="58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8" fillId="0" borderId="67" xfId="0" applyFont="1" applyBorder="1" applyAlignment="1">
      <alignment horizontal="left"/>
    </xf>
    <xf numFmtId="0" fontId="8" fillId="0" borderId="58" xfId="0" applyFont="1" applyFill="1" applyBorder="1" applyAlignment="1">
      <alignment horizontal="left" wrapText="1"/>
    </xf>
    <xf numFmtId="0" fontId="8" fillId="2" borderId="58" xfId="0" applyFont="1" applyFill="1" applyBorder="1" applyAlignment="1">
      <alignment horizontal="left" wrapText="1"/>
    </xf>
    <xf numFmtId="0" fontId="8" fillId="0" borderId="58" xfId="0" applyFont="1" applyBorder="1" applyAlignment="1">
      <alignment horizontal="left" wrapText="1"/>
    </xf>
    <xf numFmtId="0" fontId="5" fillId="0" borderId="60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8" fillId="0" borderId="6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23" fillId="0" borderId="6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23" fillId="0" borderId="35" xfId="0" applyFont="1" applyBorder="1" applyAlignment="1">
      <alignment horizontal="center" vertical="center" wrapText="1"/>
    </xf>
    <xf numFmtId="1" fontId="16" fillId="0" borderId="28" xfId="0" applyNumberFormat="1" applyFont="1" applyFill="1" applyBorder="1" applyAlignment="1"/>
    <xf numFmtId="1" fontId="16" fillId="0" borderId="31" xfId="0" applyNumberFormat="1" applyFont="1" applyFill="1" applyBorder="1" applyAlignment="1"/>
    <xf numFmtId="0" fontId="18" fillId="0" borderId="27" xfId="0" applyFont="1" applyBorder="1" applyAlignment="1"/>
    <xf numFmtId="0" fontId="18" fillId="0" borderId="31" xfId="0" applyFont="1" applyBorder="1" applyAlignment="1"/>
    <xf numFmtId="1" fontId="16" fillId="0" borderId="29" xfId="0" applyNumberFormat="1" applyFont="1" applyFill="1" applyBorder="1" applyAlignment="1"/>
    <xf numFmtId="1" fontId="16" fillId="0" borderId="35" xfId="0" applyNumberFormat="1" applyFont="1" applyFill="1" applyBorder="1" applyAlignment="1"/>
    <xf numFmtId="1" fontId="16" fillId="0" borderId="27" xfId="0" applyNumberFormat="1" applyFont="1" applyFill="1" applyBorder="1" applyAlignment="1"/>
    <xf numFmtId="1" fontId="16" fillId="0" borderId="30" xfId="0" applyNumberFormat="1" applyFont="1" applyFill="1" applyBorder="1" applyAlignment="1"/>
    <xf numFmtId="1" fontId="16" fillId="0" borderId="37" xfId="0" applyNumberFormat="1" applyFont="1" applyBorder="1" applyAlignment="1"/>
    <xf numFmtId="0" fontId="4" fillId="2" borderId="45" xfId="0" applyFont="1" applyFill="1" applyBorder="1" applyAlignment="1">
      <alignment horizontal="right" wrapText="1"/>
    </xf>
    <xf numFmtId="0" fontId="9" fillId="0" borderId="45" xfId="0" applyFont="1" applyBorder="1" applyAlignment="1">
      <alignment horizontal="right"/>
    </xf>
    <xf numFmtId="0" fontId="8" fillId="2" borderId="51" xfId="0" applyFont="1" applyFill="1" applyBorder="1" applyAlignment="1">
      <alignment horizontal="right" wrapText="1"/>
    </xf>
    <xf numFmtId="0" fontId="5" fillId="0" borderId="51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5" fillId="2" borderId="45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4" fillId="2" borderId="68" xfId="0" applyFont="1" applyFill="1" applyBorder="1" applyAlignment="1">
      <alignment horizontal="left" wrapText="1"/>
    </xf>
    <xf numFmtId="0" fontId="4" fillId="2" borderId="59" xfId="0" applyFont="1" applyFill="1" applyBorder="1" applyAlignment="1">
      <alignment horizontal="right" wrapText="1"/>
    </xf>
    <xf numFmtId="0" fontId="5" fillId="0" borderId="45" xfId="1" applyFont="1" applyBorder="1" applyAlignment="1">
      <alignment horizontal="right" wrapText="1"/>
    </xf>
    <xf numFmtId="0" fontId="8" fillId="2" borderId="37" xfId="0" applyFont="1" applyFill="1" applyBorder="1" applyAlignment="1">
      <alignment horizontal="right" wrapText="1"/>
    </xf>
    <xf numFmtId="0" fontId="8" fillId="2" borderId="8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/>
    </xf>
    <xf numFmtId="2" fontId="16" fillId="0" borderId="16" xfId="0" applyNumberFormat="1" applyFont="1" applyBorder="1" applyAlignment="1"/>
    <xf numFmtId="1" fontId="16" fillId="0" borderId="18" xfId="0" applyNumberFormat="1" applyFont="1" applyBorder="1" applyAlignment="1"/>
    <xf numFmtId="2" fontId="16" fillId="0" borderId="17" xfId="0" applyNumberFormat="1" applyFont="1" applyBorder="1" applyAlignment="1"/>
    <xf numFmtId="2" fontId="16" fillId="0" borderId="1" xfId="0" applyNumberFormat="1" applyFont="1" applyBorder="1" applyAlignment="1"/>
    <xf numFmtId="1" fontId="16" fillId="0" borderId="45" xfId="0" applyNumberFormat="1" applyFont="1" applyBorder="1" applyAlignment="1"/>
    <xf numFmtId="0" fontId="5" fillId="0" borderId="10" xfId="0" applyFont="1" applyFill="1" applyBorder="1" applyAlignment="1">
      <alignment horizontal="left"/>
    </xf>
    <xf numFmtId="0" fontId="5" fillId="0" borderId="57" xfId="0" applyFont="1" applyFill="1" applyBorder="1" applyAlignment="1">
      <alignment horizontal="right"/>
    </xf>
    <xf numFmtId="0" fontId="16" fillId="0" borderId="11" xfId="0" applyFont="1" applyBorder="1" applyAlignment="1"/>
    <xf numFmtId="1" fontId="16" fillId="0" borderId="32" xfId="0" applyNumberFormat="1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1" fontId="16" fillId="0" borderId="5" xfId="0" applyNumberFormat="1" applyFont="1" applyFill="1" applyBorder="1" applyAlignment="1"/>
    <xf numFmtId="2" fontId="2" fillId="0" borderId="5" xfId="0" applyNumberFormat="1" applyFont="1" applyBorder="1" applyAlignment="1">
      <alignment horizontal="right"/>
    </xf>
    <xf numFmtId="2" fontId="9" fillId="0" borderId="1" xfId="0" applyNumberFormat="1" applyFont="1" applyBorder="1" applyAlignment="1"/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6" fillId="0" borderId="2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right"/>
    </xf>
    <xf numFmtId="0" fontId="9" fillId="0" borderId="32" xfId="0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16" fillId="0" borderId="4" xfId="0" applyFont="1" applyBorder="1" applyAlignment="1"/>
    <xf numFmtId="2" fontId="16" fillId="0" borderId="3" xfId="0" applyNumberFormat="1" applyFont="1" applyBorder="1" applyAlignment="1">
      <alignment horizontal="right"/>
    </xf>
    <xf numFmtId="1" fontId="16" fillId="0" borderId="3" xfId="0" applyNumberFormat="1" applyFont="1" applyFill="1" applyBorder="1" applyAlignment="1"/>
    <xf numFmtId="0" fontId="16" fillId="0" borderId="2" xfId="0" applyFont="1" applyBorder="1" applyAlignment="1"/>
    <xf numFmtId="0" fontId="23" fillId="0" borderId="65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/>
    </xf>
    <xf numFmtId="0" fontId="19" fillId="0" borderId="17" xfId="0" applyFont="1" applyBorder="1"/>
    <xf numFmtId="0" fontId="0" fillId="0" borderId="9" xfId="0" applyFont="1" applyBorder="1" applyAlignment="1">
      <alignment horizontal="left" vertical="center"/>
    </xf>
    <xf numFmtId="2" fontId="26" fillId="2" borderId="8" xfId="0" applyNumberFormat="1" applyFont="1" applyFill="1" applyBorder="1"/>
    <xf numFmtId="0" fontId="0" fillId="2" borderId="7" xfId="0" applyFont="1" applyFill="1" applyBorder="1" applyAlignment="1">
      <alignment horizontal="left" vertical="center" wrapText="1"/>
    </xf>
    <xf numFmtId="0" fontId="25" fillId="0" borderId="39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right"/>
    </xf>
    <xf numFmtId="2" fontId="9" fillId="0" borderId="20" xfId="0" applyNumberFormat="1" applyFont="1" applyBorder="1" applyAlignment="1"/>
    <xf numFmtId="2" fontId="9" fillId="0" borderId="21" xfId="0" applyNumberFormat="1" applyFont="1" applyBorder="1" applyAlignment="1"/>
    <xf numFmtId="2" fontId="9" fillId="0" borderId="24" xfId="0" applyNumberFormat="1" applyFont="1" applyBorder="1" applyAlignment="1"/>
    <xf numFmtId="2" fontId="9" fillId="0" borderId="23" xfId="0" applyNumberFormat="1" applyFont="1" applyBorder="1" applyAlignment="1"/>
    <xf numFmtId="2" fontId="9" fillId="0" borderId="19" xfId="0" applyNumberFormat="1" applyFont="1" applyBorder="1" applyAlignment="1"/>
    <xf numFmtId="2" fontId="5" fillId="0" borderId="19" xfId="0" applyNumberFormat="1" applyFont="1" applyFill="1" applyBorder="1" applyAlignment="1"/>
    <xf numFmtId="2" fontId="2" fillId="0" borderId="20" xfId="0" applyNumberFormat="1" applyFont="1" applyBorder="1" applyAlignment="1">
      <alignment horizontal="right"/>
    </xf>
    <xf numFmtId="2" fontId="9" fillId="2" borderId="20" xfId="0" applyNumberFormat="1" applyFont="1" applyFill="1" applyBorder="1" applyAlignment="1"/>
    <xf numFmtId="2" fontId="6" fillId="0" borderId="20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0" fontId="5" fillId="0" borderId="14" xfId="0" applyFont="1" applyBorder="1" applyAlignment="1"/>
    <xf numFmtId="0" fontId="0" fillId="0" borderId="15" xfId="0" applyFont="1" applyBorder="1" applyAlignment="1">
      <alignment horizontal="left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2" xfId="0" applyFont="1" applyBorder="1"/>
    <xf numFmtId="0" fontId="18" fillId="0" borderId="13" xfId="0" applyFont="1" applyBorder="1" applyAlignment="1"/>
    <xf numFmtId="0" fontId="2" fillId="0" borderId="4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 wrapText="1"/>
    </xf>
    <xf numFmtId="0" fontId="9" fillId="0" borderId="58" xfId="0" applyFont="1" applyBorder="1" applyAlignment="1"/>
    <xf numFmtId="0" fontId="9" fillId="0" borderId="12" xfId="0" applyFont="1" applyBorder="1" applyAlignment="1"/>
    <xf numFmtId="0" fontId="2" fillId="0" borderId="58" xfId="0" applyFont="1" applyBorder="1" applyAlignment="1">
      <alignment horizontal="right"/>
    </xf>
    <xf numFmtId="0" fontId="4" fillId="2" borderId="15" xfId="0" applyFont="1" applyFill="1" applyBorder="1" applyAlignment="1">
      <alignment horizontal="left" wrapText="1"/>
    </xf>
    <xf numFmtId="0" fontId="9" fillId="0" borderId="60" xfId="0" applyFont="1" applyBorder="1" applyAlignment="1"/>
    <xf numFmtId="0" fontId="9" fillId="0" borderId="67" xfId="0" applyFont="1" applyBorder="1" applyAlignment="1"/>
    <xf numFmtId="2" fontId="9" fillId="0" borderId="13" xfId="0" applyNumberFormat="1" applyFont="1" applyBorder="1" applyAlignment="1"/>
    <xf numFmtId="0" fontId="8" fillId="2" borderId="14" xfId="0" applyFont="1" applyFill="1" applyBorder="1" applyAlignment="1">
      <alignment horizontal="left" wrapText="1"/>
    </xf>
    <xf numFmtId="2" fontId="9" fillId="2" borderId="3" xfId="0" applyNumberFormat="1" applyFont="1" applyFill="1" applyBorder="1" applyAlignment="1"/>
    <xf numFmtId="0" fontId="8" fillId="0" borderId="2" xfId="0" applyFont="1" applyFill="1" applyBorder="1" applyAlignment="1">
      <alignment horizontal="right" wrapText="1"/>
    </xf>
    <xf numFmtId="0" fontId="8" fillId="2" borderId="59" xfId="0" applyFont="1" applyFill="1" applyBorder="1" applyAlignment="1">
      <alignment horizontal="right" wrapText="1"/>
    </xf>
    <xf numFmtId="0" fontId="8" fillId="0" borderId="14" xfId="0" applyFont="1" applyBorder="1" applyAlignment="1">
      <alignment horizontal="left" wrapText="1"/>
    </xf>
    <xf numFmtId="0" fontId="9" fillId="0" borderId="66" xfId="0" applyFont="1" applyBorder="1" applyAlignment="1"/>
    <xf numFmtId="0" fontId="4" fillId="0" borderId="15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5" fillId="0" borderId="4" xfId="1" applyFont="1" applyBorder="1" applyAlignment="1">
      <alignment horizontal="right" wrapText="1"/>
    </xf>
    <xf numFmtId="0" fontId="5" fillId="0" borderId="6" xfId="0" applyFont="1" applyBorder="1" applyAlignment="1">
      <alignment horizontal="left"/>
    </xf>
    <xf numFmtId="0" fontId="5" fillId="2" borderId="15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/>
    </xf>
    <xf numFmtId="0" fontId="6" fillId="0" borderId="58" xfId="0" applyFont="1" applyBorder="1" applyAlignment="1">
      <alignment horizontal="right"/>
    </xf>
    <xf numFmtId="0" fontId="8" fillId="2" borderId="3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5" fillId="0" borderId="37" xfId="0" applyFont="1" applyBorder="1" applyAlignment="1">
      <alignment horizontal="right"/>
    </xf>
    <xf numFmtId="0" fontId="5" fillId="0" borderId="51" xfId="0" applyFont="1" applyBorder="1" applyAlignment="1">
      <alignment horizontal="right" vertical="center" wrapText="1"/>
    </xf>
    <xf numFmtId="2" fontId="5" fillId="0" borderId="11" xfId="0" applyNumberFormat="1" applyFont="1" applyBorder="1" applyAlignment="1"/>
    <xf numFmtId="0" fontId="8" fillId="0" borderId="6" xfId="0" applyFont="1" applyBorder="1" applyAlignment="1">
      <alignment horizontal="right" wrapText="1"/>
    </xf>
    <xf numFmtId="0" fontId="2" fillId="0" borderId="18" xfId="0" applyFont="1" applyBorder="1" applyAlignment="1">
      <alignment horizontal="right"/>
    </xf>
    <xf numFmtId="0" fontId="8" fillId="0" borderId="11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51" xfId="0" applyFont="1" applyFill="1" applyBorder="1" applyAlignment="1">
      <alignment horizontal="right" wrapText="1"/>
    </xf>
    <xf numFmtId="0" fontId="5" fillId="0" borderId="51" xfId="0" applyFont="1" applyFill="1" applyBorder="1" applyAlignment="1">
      <alignment horizontal="right" wrapText="1"/>
    </xf>
    <xf numFmtId="0" fontId="18" fillId="0" borderId="3" xfId="0" applyFont="1" applyBorder="1" applyAlignment="1">
      <alignment horizontal="center"/>
    </xf>
    <xf numFmtId="0" fontId="0" fillId="0" borderId="38" xfId="0" applyFont="1" applyBorder="1"/>
    <xf numFmtId="0" fontId="8" fillId="3" borderId="6" xfId="1" applyFont="1" applyFill="1" applyBorder="1" applyAlignment="1">
      <alignment horizontal="left" wrapText="1"/>
    </xf>
    <xf numFmtId="0" fontId="8" fillId="2" borderId="55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8" fillId="3" borderId="66" xfId="1" applyFont="1" applyFill="1" applyBorder="1" applyAlignment="1">
      <alignment horizontal="left" wrapText="1"/>
    </xf>
    <xf numFmtId="0" fontId="0" fillId="0" borderId="60" xfId="0" applyBorder="1"/>
    <xf numFmtId="0" fontId="6" fillId="0" borderId="66" xfId="0" applyFont="1" applyBorder="1" applyAlignment="1">
      <alignment horizontal="right"/>
    </xf>
    <xf numFmtId="0" fontId="4" fillId="2" borderId="18" xfId="0" applyFont="1" applyFill="1" applyBorder="1" applyAlignment="1">
      <alignment horizontal="left" wrapText="1"/>
    </xf>
    <xf numFmtId="0" fontId="5" fillId="0" borderId="66" xfId="0" applyFont="1" applyBorder="1" applyAlignment="1">
      <alignment horizontal="left"/>
    </xf>
    <xf numFmtId="0" fontId="8" fillId="3" borderId="7" xfId="1" applyFont="1" applyFill="1" applyBorder="1" applyAlignment="1">
      <alignment horizontal="left" wrapText="1"/>
    </xf>
    <xf numFmtId="2" fontId="5" fillId="0" borderId="3" xfId="0" applyNumberFormat="1" applyFont="1" applyFill="1" applyBorder="1" applyAlignment="1"/>
    <xf numFmtId="2" fontId="6" fillId="0" borderId="7" xfId="0" applyNumberFormat="1" applyFont="1" applyBorder="1" applyAlignment="1">
      <alignment horizontal="right"/>
    </xf>
    <xf numFmtId="0" fontId="8" fillId="3" borderId="37" xfId="1" applyFont="1" applyFill="1" applyBorder="1" applyAlignment="1">
      <alignment horizontal="right" wrapText="1"/>
    </xf>
    <xf numFmtId="0" fontId="8" fillId="0" borderId="57" xfId="0" applyFont="1" applyFill="1" applyBorder="1" applyAlignment="1">
      <alignment horizontal="right"/>
    </xf>
    <xf numFmtId="0" fontId="8" fillId="2" borderId="63" xfId="0" applyFont="1" applyFill="1" applyBorder="1" applyAlignment="1">
      <alignment horizontal="right" wrapText="1"/>
    </xf>
    <xf numFmtId="0" fontId="8" fillId="2" borderId="61" xfId="0" applyFont="1" applyFill="1" applyBorder="1" applyAlignment="1">
      <alignment horizontal="right" wrapText="1"/>
    </xf>
    <xf numFmtId="0" fontId="8" fillId="3" borderId="14" xfId="1" applyFont="1" applyFill="1" applyBorder="1" applyAlignment="1">
      <alignment horizontal="left" wrapText="1"/>
    </xf>
    <xf numFmtId="0" fontId="0" fillId="0" borderId="16" xfId="0" applyBorder="1"/>
    <xf numFmtId="0" fontId="6" fillId="0" borderId="14" xfId="0" applyFont="1" applyBorder="1" applyAlignment="1">
      <alignment horizontal="right"/>
    </xf>
    <xf numFmtId="1" fontId="16" fillId="0" borderId="32" xfId="0" applyNumberFormat="1" applyFont="1" applyBorder="1" applyAlignment="1"/>
    <xf numFmtId="0" fontId="5" fillId="0" borderId="48" xfId="0" applyFont="1" applyFill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0" fontId="5" fillId="0" borderId="34" xfId="0" applyFont="1" applyFill="1" applyBorder="1" applyAlignment="1">
      <alignment horizontal="left" wrapText="1"/>
    </xf>
    <xf numFmtId="0" fontId="11" fillId="0" borderId="46" xfId="0" applyFont="1" applyBorder="1" applyAlignment="1">
      <alignment horizontal="left"/>
    </xf>
    <xf numFmtId="0" fontId="22" fillId="0" borderId="46" xfId="0" applyFont="1" applyBorder="1" applyAlignment="1">
      <alignment horizontal="left" wrapText="1"/>
    </xf>
    <xf numFmtId="0" fontId="11" fillId="2" borderId="46" xfId="0" applyFont="1" applyFill="1" applyBorder="1" applyAlignment="1">
      <alignment horizontal="left" wrapText="1"/>
    </xf>
    <xf numFmtId="0" fontId="11" fillId="0" borderId="46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1" fontId="16" fillId="0" borderId="37" xfId="0" applyNumberFormat="1" applyFont="1" applyBorder="1" applyAlignment="1">
      <alignment horizontal="right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/>
    </xf>
    <xf numFmtId="0" fontId="11" fillId="11" borderId="0" xfId="0" applyFont="1" applyFill="1"/>
    <xf numFmtId="0" fontId="11" fillId="0" borderId="6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right" vertical="top" wrapText="1"/>
    </xf>
    <xf numFmtId="0" fontId="20" fillId="0" borderId="29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</cellXfs>
  <cellStyles count="14">
    <cellStyle name="Excel Built-in Normal" xfId="1"/>
    <cellStyle name="Excel Built-in Normal 1" xfId="3"/>
    <cellStyle name="Excel Built-in Normal 2" xfId="2"/>
    <cellStyle name="TableStyleLight1" xfId="4"/>
    <cellStyle name="Денежный 2" xfId="11"/>
    <cellStyle name="Обычный" xfId="0" builtinId="0"/>
    <cellStyle name="Обычный 2" xfId="5"/>
    <cellStyle name="Обычный 2 2" xfId="6"/>
    <cellStyle name="Обычный 3" xfId="7"/>
    <cellStyle name="Обычный 3 2" xfId="12"/>
    <cellStyle name="Обычный 4" xfId="8"/>
    <cellStyle name="Обычный 4 2" xfId="9"/>
    <cellStyle name="Обычный 4 3" xfId="13"/>
    <cellStyle name="Обычный 5" xfId="10"/>
  </cellStyles>
  <dxfs count="127"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33CC"/>
      <color rgb="FF660066"/>
      <color rgb="FFCC3399"/>
      <color rgb="FFCCFF99"/>
      <color rgb="FFFFCCCC"/>
      <color rgb="FFFFFF66"/>
      <color rgb="FFFFE73C"/>
      <color rgb="FFFCB504"/>
      <color rgb="FFFF99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География</a:t>
            </a:r>
            <a:r>
              <a:rPr lang="ru-RU" b="1" baseline="0"/>
              <a:t> 11 ЕГ</a:t>
            </a:r>
            <a:r>
              <a:rPr lang="en-US" b="1" baseline="0"/>
              <a:t> </a:t>
            </a:r>
            <a:r>
              <a:rPr lang="ru-RU" b="1" baseline="0"/>
              <a:t>Э</a:t>
            </a:r>
            <a:r>
              <a:rPr lang="en-US" b="1" baseline="0"/>
              <a:t>2019-</a:t>
            </a:r>
            <a:r>
              <a:rPr lang="ru-RU" b="1" baseline="0"/>
              <a:t> 2018-2017-2016-2015</a:t>
            </a:r>
            <a:endParaRPr lang="ru-RU" b="1"/>
          </a:p>
        </c:rich>
      </c:tx>
      <c:layout>
        <c:manualLayout>
          <c:xMode val="edge"/>
          <c:yMode val="edge"/>
          <c:x val="2.0558361356273966E-2"/>
          <c:y val="9.53387860539738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867074988396376E-2"/>
          <c:y val="7.0948413295486623E-2"/>
          <c:w val="0.97010493450923274"/>
          <c:h val="0.55271855542350157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районам'!$E$5:$E$102</c:f>
              <c:numCache>
                <c:formatCode>Основной</c:formatCode>
                <c:ptCount val="98"/>
                <c:pt idx="0">
                  <c:v>57.26</c:v>
                </c:pt>
                <c:pt idx="1">
                  <c:v>57.26</c:v>
                </c:pt>
                <c:pt idx="2">
                  <c:v>57.26</c:v>
                </c:pt>
                <c:pt idx="3">
                  <c:v>57.26</c:v>
                </c:pt>
                <c:pt idx="4">
                  <c:v>57.26</c:v>
                </c:pt>
                <c:pt idx="5">
                  <c:v>57.26</c:v>
                </c:pt>
                <c:pt idx="6">
                  <c:v>57.26</c:v>
                </c:pt>
                <c:pt idx="7">
                  <c:v>57.26</c:v>
                </c:pt>
                <c:pt idx="8">
                  <c:v>57.26</c:v>
                </c:pt>
                <c:pt idx="9">
                  <c:v>57.26</c:v>
                </c:pt>
                <c:pt idx="10">
                  <c:v>57.26</c:v>
                </c:pt>
                <c:pt idx="11">
                  <c:v>57.26</c:v>
                </c:pt>
                <c:pt idx="12">
                  <c:v>57.26</c:v>
                </c:pt>
                <c:pt idx="13">
                  <c:v>57.26</c:v>
                </c:pt>
                <c:pt idx="14">
                  <c:v>57.26</c:v>
                </c:pt>
                <c:pt idx="15">
                  <c:v>57.26</c:v>
                </c:pt>
                <c:pt idx="16">
                  <c:v>57.26</c:v>
                </c:pt>
                <c:pt idx="17">
                  <c:v>57.26</c:v>
                </c:pt>
                <c:pt idx="18">
                  <c:v>57.26</c:v>
                </c:pt>
                <c:pt idx="19">
                  <c:v>57.26</c:v>
                </c:pt>
                <c:pt idx="20">
                  <c:v>57.26</c:v>
                </c:pt>
                <c:pt idx="21">
                  <c:v>57.26</c:v>
                </c:pt>
                <c:pt idx="22">
                  <c:v>57.26</c:v>
                </c:pt>
                <c:pt idx="23">
                  <c:v>57.26</c:v>
                </c:pt>
                <c:pt idx="24">
                  <c:v>57.26</c:v>
                </c:pt>
                <c:pt idx="25">
                  <c:v>57.26</c:v>
                </c:pt>
                <c:pt idx="26">
                  <c:v>57.26</c:v>
                </c:pt>
                <c:pt idx="27">
                  <c:v>57.26</c:v>
                </c:pt>
                <c:pt idx="28">
                  <c:v>57.26</c:v>
                </c:pt>
                <c:pt idx="29">
                  <c:v>57.26</c:v>
                </c:pt>
                <c:pt idx="30">
                  <c:v>57.26</c:v>
                </c:pt>
                <c:pt idx="31">
                  <c:v>57.26</c:v>
                </c:pt>
                <c:pt idx="32">
                  <c:v>57.26</c:v>
                </c:pt>
                <c:pt idx="33">
                  <c:v>57.26</c:v>
                </c:pt>
                <c:pt idx="34">
                  <c:v>57.26</c:v>
                </c:pt>
                <c:pt idx="35">
                  <c:v>57.26</c:v>
                </c:pt>
                <c:pt idx="36">
                  <c:v>57.26</c:v>
                </c:pt>
                <c:pt idx="37">
                  <c:v>57.26</c:v>
                </c:pt>
                <c:pt idx="38">
                  <c:v>57.26</c:v>
                </c:pt>
                <c:pt idx="39">
                  <c:v>57.26</c:v>
                </c:pt>
                <c:pt idx="40">
                  <c:v>57.26</c:v>
                </c:pt>
                <c:pt idx="41">
                  <c:v>57.26</c:v>
                </c:pt>
                <c:pt idx="42">
                  <c:v>57.26</c:v>
                </c:pt>
                <c:pt idx="43">
                  <c:v>57.26</c:v>
                </c:pt>
                <c:pt idx="44">
                  <c:v>57.26</c:v>
                </c:pt>
                <c:pt idx="45">
                  <c:v>57.26</c:v>
                </c:pt>
                <c:pt idx="46">
                  <c:v>57.26</c:v>
                </c:pt>
                <c:pt idx="47">
                  <c:v>57.26</c:v>
                </c:pt>
                <c:pt idx="48">
                  <c:v>57.26</c:v>
                </c:pt>
                <c:pt idx="49">
                  <c:v>57.26</c:v>
                </c:pt>
                <c:pt idx="50">
                  <c:v>57.26</c:v>
                </c:pt>
                <c:pt idx="51">
                  <c:v>57.26</c:v>
                </c:pt>
                <c:pt idx="52">
                  <c:v>57.26</c:v>
                </c:pt>
                <c:pt idx="53">
                  <c:v>57.26</c:v>
                </c:pt>
                <c:pt idx="54">
                  <c:v>57.26</c:v>
                </c:pt>
                <c:pt idx="55">
                  <c:v>57.26</c:v>
                </c:pt>
                <c:pt idx="56">
                  <c:v>57.26</c:v>
                </c:pt>
                <c:pt idx="57">
                  <c:v>57.26</c:v>
                </c:pt>
                <c:pt idx="58">
                  <c:v>57.26</c:v>
                </c:pt>
                <c:pt idx="59">
                  <c:v>57.26</c:v>
                </c:pt>
                <c:pt idx="60">
                  <c:v>57.26</c:v>
                </c:pt>
                <c:pt idx="61">
                  <c:v>57.26</c:v>
                </c:pt>
                <c:pt idx="62">
                  <c:v>57.26</c:v>
                </c:pt>
                <c:pt idx="63">
                  <c:v>57.26</c:v>
                </c:pt>
                <c:pt idx="64">
                  <c:v>57.26</c:v>
                </c:pt>
                <c:pt idx="65">
                  <c:v>57.26</c:v>
                </c:pt>
                <c:pt idx="66">
                  <c:v>57.26</c:v>
                </c:pt>
                <c:pt idx="67">
                  <c:v>57.26</c:v>
                </c:pt>
                <c:pt idx="68">
                  <c:v>57.26</c:v>
                </c:pt>
                <c:pt idx="69">
                  <c:v>57.26</c:v>
                </c:pt>
                <c:pt idx="70">
                  <c:v>57.26</c:v>
                </c:pt>
                <c:pt idx="71">
                  <c:v>57.26</c:v>
                </c:pt>
                <c:pt idx="72">
                  <c:v>57.26</c:v>
                </c:pt>
                <c:pt idx="73">
                  <c:v>57.26</c:v>
                </c:pt>
                <c:pt idx="74">
                  <c:v>57.26</c:v>
                </c:pt>
                <c:pt idx="75">
                  <c:v>57.26</c:v>
                </c:pt>
                <c:pt idx="76">
                  <c:v>57.26</c:v>
                </c:pt>
                <c:pt idx="77">
                  <c:v>57.26</c:v>
                </c:pt>
                <c:pt idx="78">
                  <c:v>57.26</c:v>
                </c:pt>
                <c:pt idx="79">
                  <c:v>57.26</c:v>
                </c:pt>
                <c:pt idx="80">
                  <c:v>57.26</c:v>
                </c:pt>
                <c:pt idx="81">
                  <c:v>57.26</c:v>
                </c:pt>
                <c:pt idx="82">
                  <c:v>57.26</c:v>
                </c:pt>
                <c:pt idx="83">
                  <c:v>57.26</c:v>
                </c:pt>
                <c:pt idx="84">
                  <c:v>57.26</c:v>
                </c:pt>
                <c:pt idx="85">
                  <c:v>57.26</c:v>
                </c:pt>
                <c:pt idx="86">
                  <c:v>57.26</c:v>
                </c:pt>
                <c:pt idx="87">
                  <c:v>57.26</c:v>
                </c:pt>
                <c:pt idx="88">
                  <c:v>57.26</c:v>
                </c:pt>
                <c:pt idx="89">
                  <c:v>57.26</c:v>
                </c:pt>
                <c:pt idx="90">
                  <c:v>57.26</c:v>
                </c:pt>
                <c:pt idx="91">
                  <c:v>57.26</c:v>
                </c:pt>
                <c:pt idx="92">
                  <c:v>57.26</c:v>
                </c:pt>
                <c:pt idx="93">
                  <c:v>57.26</c:v>
                </c:pt>
                <c:pt idx="94">
                  <c:v>57.26</c:v>
                </c:pt>
                <c:pt idx="95">
                  <c:v>57.26</c:v>
                </c:pt>
                <c:pt idx="96">
                  <c:v>57.26</c:v>
                </c:pt>
                <c:pt idx="97">
                  <c:v>57.26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районам'!$D$5:$D$102</c:f>
              <c:numCache>
                <c:formatCode>0,00</c:formatCode>
                <c:ptCount val="98"/>
                <c:pt idx="0" formatCode="Основной">
                  <c:v>55.25</c:v>
                </c:pt>
                <c:pt idx="1">
                  <c:v>42</c:v>
                </c:pt>
                <c:pt idx="2">
                  <c:v>60</c:v>
                </c:pt>
                <c:pt idx="7">
                  <c:v>61</c:v>
                </c:pt>
                <c:pt idx="8">
                  <c:v>58</c:v>
                </c:pt>
                <c:pt idx="9">
                  <c:v>59</c:v>
                </c:pt>
                <c:pt idx="10">
                  <c:v>52</c:v>
                </c:pt>
                <c:pt idx="15">
                  <c:v>47</c:v>
                </c:pt>
                <c:pt idx="16">
                  <c:v>67</c:v>
                </c:pt>
                <c:pt idx="17">
                  <c:v>62</c:v>
                </c:pt>
                <c:pt idx="19">
                  <c:v>60</c:v>
                </c:pt>
                <c:pt idx="20">
                  <c:v>66</c:v>
                </c:pt>
                <c:pt idx="21">
                  <c:v>51</c:v>
                </c:pt>
                <c:pt idx="22">
                  <c:v>56</c:v>
                </c:pt>
                <c:pt idx="23">
                  <c:v>42</c:v>
                </c:pt>
                <c:pt idx="27">
                  <c:v>52</c:v>
                </c:pt>
                <c:pt idx="31">
                  <c:v>54</c:v>
                </c:pt>
                <c:pt idx="33">
                  <c:v>68.625</c:v>
                </c:pt>
                <c:pt idx="38">
                  <c:v>59</c:v>
                </c:pt>
                <c:pt idx="39">
                  <c:v>67</c:v>
                </c:pt>
                <c:pt idx="41">
                  <c:v>59</c:v>
                </c:pt>
                <c:pt idx="44">
                  <c:v>89.5</c:v>
                </c:pt>
                <c:pt idx="49" formatCode="Основной">
                  <c:v>62.25</c:v>
                </c:pt>
                <c:pt idx="50">
                  <c:v>55</c:v>
                </c:pt>
                <c:pt idx="56">
                  <c:v>44</c:v>
                </c:pt>
                <c:pt idx="57">
                  <c:v>83</c:v>
                </c:pt>
                <c:pt idx="61">
                  <c:v>67</c:v>
                </c:pt>
                <c:pt idx="62">
                  <c:v>57.53846153846154</c:v>
                </c:pt>
                <c:pt idx="63">
                  <c:v>63</c:v>
                </c:pt>
                <c:pt idx="65">
                  <c:v>62</c:v>
                </c:pt>
                <c:pt idx="67">
                  <c:v>69</c:v>
                </c:pt>
                <c:pt idx="69">
                  <c:v>34</c:v>
                </c:pt>
                <c:pt idx="74">
                  <c:v>63</c:v>
                </c:pt>
                <c:pt idx="76">
                  <c:v>63</c:v>
                </c:pt>
                <c:pt idx="77">
                  <c:v>59</c:v>
                </c:pt>
                <c:pt idx="80">
                  <c:v>57</c:v>
                </c:pt>
                <c:pt idx="83">
                  <c:v>74</c:v>
                </c:pt>
                <c:pt idx="85">
                  <c:v>56</c:v>
                </c:pt>
                <c:pt idx="87">
                  <c:v>48</c:v>
                </c:pt>
                <c:pt idx="88">
                  <c:v>27</c:v>
                </c:pt>
                <c:pt idx="89">
                  <c:v>73</c:v>
                </c:pt>
                <c:pt idx="90" formatCode="Основной">
                  <c:v>62.75</c:v>
                </c:pt>
                <c:pt idx="92">
                  <c:v>92</c:v>
                </c:pt>
                <c:pt idx="93">
                  <c:v>48</c:v>
                </c:pt>
                <c:pt idx="95">
                  <c:v>47</c:v>
                </c:pt>
                <c:pt idx="97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E73C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районам'!$I$5:$I$102</c:f>
              <c:numCache>
                <c:formatCode>Основной</c:formatCode>
                <c:ptCount val="98"/>
                <c:pt idx="0">
                  <c:v>56.19</c:v>
                </c:pt>
                <c:pt idx="1">
                  <c:v>56.19</c:v>
                </c:pt>
                <c:pt idx="2">
                  <c:v>56.19</c:v>
                </c:pt>
                <c:pt idx="3">
                  <c:v>56.19</c:v>
                </c:pt>
                <c:pt idx="4">
                  <c:v>56.19</c:v>
                </c:pt>
                <c:pt idx="5">
                  <c:v>56.19</c:v>
                </c:pt>
                <c:pt idx="6">
                  <c:v>56.19</c:v>
                </c:pt>
                <c:pt idx="7">
                  <c:v>56.19</c:v>
                </c:pt>
                <c:pt idx="8">
                  <c:v>56.19</c:v>
                </c:pt>
                <c:pt idx="9">
                  <c:v>56.19</c:v>
                </c:pt>
                <c:pt idx="10">
                  <c:v>56.19</c:v>
                </c:pt>
                <c:pt idx="11">
                  <c:v>56.19</c:v>
                </c:pt>
                <c:pt idx="12">
                  <c:v>56.19</c:v>
                </c:pt>
                <c:pt idx="13">
                  <c:v>56.19</c:v>
                </c:pt>
                <c:pt idx="14">
                  <c:v>56.19</c:v>
                </c:pt>
                <c:pt idx="15">
                  <c:v>56.19</c:v>
                </c:pt>
                <c:pt idx="16">
                  <c:v>56.19</c:v>
                </c:pt>
                <c:pt idx="17">
                  <c:v>56.19</c:v>
                </c:pt>
                <c:pt idx="18">
                  <c:v>56.19</c:v>
                </c:pt>
                <c:pt idx="19">
                  <c:v>56.19</c:v>
                </c:pt>
                <c:pt idx="20">
                  <c:v>56.19</c:v>
                </c:pt>
                <c:pt idx="21">
                  <c:v>56.19</c:v>
                </c:pt>
                <c:pt idx="22">
                  <c:v>56.19</c:v>
                </c:pt>
                <c:pt idx="23">
                  <c:v>56.19</c:v>
                </c:pt>
                <c:pt idx="24">
                  <c:v>56.19</c:v>
                </c:pt>
                <c:pt idx="25">
                  <c:v>56.19</c:v>
                </c:pt>
                <c:pt idx="26">
                  <c:v>56.19</c:v>
                </c:pt>
                <c:pt idx="27">
                  <c:v>56.19</c:v>
                </c:pt>
                <c:pt idx="28">
                  <c:v>56.19</c:v>
                </c:pt>
                <c:pt idx="29">
                  <c:v>56.19</c:v>
                </c:pt>
                <c:pt idx="30">
                  <c:v>56.19</c:v>
                </c:pt>
                <c:pt idx="31">
                  <c:v>56.19</c:v>
                </c:pt>
                <c:pt idx="32">
                  <c:v>56.19</c:v>
                </c:pt>
                <c:pt idx="33">
                  <c:v>56.19</c:v>
                </c:pt>
                <c:pt idx="34">
                  <c:v>56.19</c:v>
                </c:pt>
                <c:pt idx="35">
                  <c:v>56.19</c:v>
                </c:pt>
                <c:pt idx="36">
                  <c:v>56.19</c:v>
                </c:pt>
                <c:pt idx="37">
                  <c:v>56.19</c:v>
                </c:pt>
                <c:pt idx="38">
                  <c:v>56.19</c:v>
                </c:pt>
                <c:pt idx="39">
                  <c:v>56.19</c:v>
                </c:pt>
                <c:pt idx="40">
                  <c:v>56.19</c:v>
                </c:pt>
                <c:pt idx="41">
                  <c:v>56.19</c:v>
                </c:pt>
                <c:pt idx="42">
                  <c:v>56.19</c:v>
                </c:pt>
                <c:pt idx="43">
                  <c:v>56.19</c:v>
                </c:pt>
                <c:pt idx="44">
                  <c:v>56.19</c:v>
                </c:pt>
                <c:pt idx="45">
                  <c:v>56.19</c:v>
                </c:pt>
                <c:pt idx="46">
                  <c:v>56.19</c:v>
                </c:pt>
                <c:pt idx="47">
                  <c:v>56.19</c:v>
                </c:pt>
                <c:pt idx="48">
                  <c:v>56.19</c:v>
                </c:pt>
                <c:pt idx="49">
                  <c:v>56.19</c:v>
                </c:pt>
                <c:pt idx="50">
                  <c:v>56.19</c:v>
                </c:pt>
                <c:pt idx="51">
                  <c:v>56.19</c:v>
                </c:pt>
                <c:pt idx="52">
                  <c:v>56.19</c:v>
                </c:pt>
                <c:pt idx="53">
                  <c:v>56.19</c:v>
                </c:pt>
                <c:pt idx="54">
                  <c:v>56.19</c:v>
                </c:pt>
                <c:pt idx="55">
                  <c:v>56.19</c:v>
                </c:pt>
                <c:pt idx="56">
                  <c:v>56.19</c:v>
                </c:pt>
                <c:pt idx="57">
                  <c:v>56.19</c:v>
                </c:pt>
                <c:pt idx="58">
                  <c:v>56.19</c:v>
                </c:pt>
                <c:pt idx="59">
                  <c:v>56.19</c:v>
                </c:pt>
                <c:pt idx="60">
                  <c:v>56.19</c:v>
                </c:pt>
                <c:pt idx="61">
                  <c:v>56.19</c:v>
                </c:pt>
                <c:pt idx="62">
                  <c:v>56.19</c:v>
                </c:pt>
                <c:pt idx="63">
                  <c:v>56.19</c:v>
                </c:pt>
                <c:pt idx="64">
                  <c:v>56.19</c:v>
                </c:pt>
                <c:pt idx="65">
                  <c:v>56.19</c:v>
                </c:pt>
                <c:pt idx="66">
                  <c:v>56.19</c:v>
                </c:pt>
                <c:pt idx="67">
                  <c:v>56.19</c:v>
                </c:pt>
                <c:pt idx="68">
                  <c:v>56.19</c:v>
                </c:pt>
                <c:pt idx="69">
                  <c:v>56.19</c:v>
                </c:pt>
                <c:pt idx="70">
                  <c:v>56.19</c:v>
                </c:pt>
                <c:pt idx="71">
                  <c:v>56.19</c:v>
                </c:pt>
                <c:pt idx="72">
                  <c:v>56.19</c:v>
                </c:pt>
                <c:pt idx="73">
                  <c:v>56.19</c:v>
                </c:pt>
                <c:pt idx="74">
                  <c:v>56.19</c:v>
                </c:pt>
                <c:pt idx="75">
                  <c:v>56.19</c:v>
                </c:pt>
                <c:pt idx="76">
                  <c:v>56.19</c:v>
                </c:pt>
                <c:pt idx="77">
                  <c:v>56.19</c:v>
                </c:pt>
                <c:pt idx="78">
                  <c:v>56.19</c:v>
                </c:pt>
                <c:pt idx="79">
                  <c:v>56.19</c:v>
                </c:pt>
                <c:pt idx="80">
                  <c:v>56.19</c:v>
                </c:pt>
                <c:pt idx="81">
                  <c:v>56.19</c:v>
                </c:pt>
                <c:pt idx="82">
                  <c:v>56.19</c:v>
                </c:pt>
                <c:pt idx="83">
                  <c:v>56.19</c:v>
                </c:pt>
                <c:pt idx="84">
                  <c:v>56.19</c:v>
                </c:pt>
                <c:pt idx="85">
                  <c:v>56.19</c:v>
                </c:pt>
                <c:pt idx="86">
                  <c:v>56.19</c:v>
                </c:pt>
                <c:pt idx="87">
                  <c:v>56.19</c:v>
                </c:pt>
                <c:pt idx="88">
                  <c:v>56.19</c:v>
                </c:pt>
                <c:pt idx="89">
                  <c:v>56.19</c:v>
                </c:pt>
                <c:pt idx="90">
                  <c:v>56.19</c:v>
                </c:pt>
                <c:pt idx="91">
                  <c:v>56.19</c:v>
                </c:pt>
                <c:pt idx="92">
                  <c:v>56.19</c:v>
                </c:pt>
                <c:pt idx="93">
                  <c:v>56.19</c:v>
                </c:pt>
                <c:pt idx="94">
                  <c:v>56.19</c:v>
                </c:pt>
                <c:pt idx="95">
                  <c:v>56.19</c:v>
                </c:pt>
                <c:pt idx="96">
                  <c:v>56.19</c:v>
                </c:pt>
                <c:pt idx="97">
                  <c:v>56.19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CB504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районам'!$H$5:$H$102</c:f>
              <c:numCache>
                <c:formatCode>0,00</c:formatCode>
                <c:ptCount val="98"/>
                <c:pt idx="0">
                  <c:v>54.166666666666664</c:v>
                </c:pt>
                <c:pt idx="1">
                  <c:v>50</c:v>
                </c:pt>
                <c:pt idx="2">
                  <c:v>47</c:v>
                </c:pt>
                <c:pt idx="3">
                  <c:v>69</c:v>
                </c:pt>
                <c:pt idx="5">
                  <c:v>54</c:v>
                </c:pt>
                <c:pt idx="6">
                  <c:v>53</c:v>
                </c:pt>
                <c:pt idx="8">
                  <c:v>52</c:v>
                </c:pt>
                <c:pt idx="9">
                  <c:v>54.4</c:v>
                </c:pt>
                <c:pt idx="10">
                  <c:v>61</c:v>
                </c:pt>
                <c:pt idx="11">
                  <c:v>68</c:v>
                </c:pt>
                <c:pt idx="14">
                  <c:v>14</c:v>
                </c:pt>
                <c:pt idx="17">
                  <c:v>62</c:v>
                </c:pt>
                <c:pt idx="19">
                  <c:v>67</c:v>
                </c:pt>
                <c:pt idx="21">
                  <c:v>100</c:v>
                </c:pt>
                <c:pt idx="24">
                  <c:v>100</c:v>
                </c:pt>
                <c:pt idx="33">
                  <c:v>64.75</c:v>
                </c:pt>
                <c:pt idx="34">
                  <c:v>55.5</c:v>
                </c:pt>
                <c:pt idx="35">
                  <c:v>83</c:v>
                </c:pt>
                <c:pt idx="39">
                  <c:v>71.5</c:v>
                </c:pt>
                <c:pt idx="40">
                  <c:v>74</c:v>
                </c:pt>
                <c:pt idx="41">
                  <c:v>83</c:v>
                </c:pt>
                <c:pt idx="43">
                  <c:v>37</c:v>
                </c:pt>
                <c:pt idx="44">
                  <c:v>69</c:v>
                </c:pt>
                <c:pt idx="46">
                  <c:v>45</c:v>
                </c:pt>
                <c:pt idx="49">
                  <c:v>50.1</c:v>
                </c:pt>
                <c:pt idx="50">
                  <c:v>54</c:v>
                </c:pt>
                <c:pt idx="52">
                  <c:v>57.5</c:v>
                </c:pt>
                <c:pt idx="56">
                  <c:v>59.5</c:v>
                </c:pt>
                <c:pt idx="60">
                  <c:v>17</c:v>
                </c:pt>
                <c:pt idx="61">
                  <c:v>62.5</c:v>
                </c:pt>
                <c:pt idx="62">
                  <c:v>54.806249999999999</c:v>
                </c:pt>
                <c:pt idx="63">
                  <c:v>45</c:v>
                </c:pt>
                <c:pt idx="66">
                  <c:v>54.8</c:v>
                </c:pt>
                <c:pt idx="67">
                  <c:v>56</c:v>
                </c:pt>
                <c:pt idx="68">
                  <c:v>51</c:v>
                </c:pt>
                <c:pt idx="74">
                  <c:v>47</c:v>
                </c:pt>
                <c:pt idx="75">
                  <c:v>52</c:v>
                </c:pt>
                <c:pt idx="77">
                  <c:v>54.8</c:v>
                </c:pt>
                <c:pt idx="78">
                  <c:v>43.5</c:v>
                </c:pt>
                <c:pt idx="79">
                  <c:v>57</c:v>
                </c:pt>
                <c:pt idx="82">
                  <c:v>47</c:v>
                </c:pt>
                <c:pt idx="84">
                  <c:v>83</c:v>
                </c:pt>
                <c:pt idx="85">
                  <c:v>62.3</c:v>
                </c:pt>
                <c:pt idx="86">
                  <c:v>64</c:v>
                </c:pt>
                <c:pt idx="87">
                  <c:v>43</c:v>
                </c:pt>
                <c:pt idx="88">
                  <c:v>62.7</c:v>
                </c:pt>
                <c:pt idx="89">
                  <c:v>53.8</c:v>
                </c:pt>
                <c:pt idx="90">
                  <c:v>60</c:v>
                </c:pt>
                <c:pt idx="93">
                  <c:v>87</c:v>
                </c:pt>
                <c:pt idx="95">
                  <c:v>53</c:v>
                </c:pt>
                <c:pt idx="97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районам'!$M$5:$M$102</c:f>
              <c:numCache>
                <c:formatCode>0,00</c:formatCode>
                <c:ptCount val="98"/>
                <c:pt idx="0" formatCode="Основной">
                  <c:v>54.32</c:v>
                </c:pt>
                <c:pt idx="1">
                  <c:v>54.32</c:v>
                </c:pt>
                <c:pt idx="2">
                  <c:v>54.32</c:v>
                </c:pt>
                <c:pt idx="3">
                  <c:v>54.32</c:v>
                </c:pt>
                <c:pt idx="4">
                  <c:v>54.32</c:v>
                </c:pt>
                <c:pt idx="5">
                  <c:v>54.32</c:v>
                </c:pt>
                <c:pt idx="6">
                  <c:v>54.32</c:v>
                </c:pt>
                <c:pt idx="7">
                  <c:v>54.32</c:v>
                </c:pt>
                <c:pt idx="8">
                  <c:v>54.32</c:v>
                </c:pt>
                <c:pt idx="9">
                  <c:v>54.32</c:v>
                </c:pt>
                <c:pt idx="10">
                  <c:v>54.32</c:v>
                </c:pt>
                <c:pt idx="11">
                  <c:v>54.32</c:v>
                </c:pt>
                <c:pt idx="12">
                  <c:v>54.32</c:v>
                </c:pt>
                <c:pt idx="13">
                  <c:v>54.32</c:v>
                </c:pt>
                <c:pt idx="14">
                  <c:v>54.32</c:v>
                </c:pt>
                <c:pt idx="15">
                  <c:v>54.32</c:v>
                </c:pt>
                <c:pt idx="16">
                  <c:v>54.32</c:v>
                </c:pt>
                <c:pt idx="17">
                  <c:v>54.32</c:v>
                </c:pt>
                <c:pt idx="18">
                  <c:v>54.32</c:v>
                </c:pt>
                <c:pt idx="19">
                  <c:v>54.32</c:v>
                </c:pt>
                <c:pt idx="20">
                  <c:v>54.32</c:v>
                </c:pt>
                <c:pt idx="21">
                  <c:v>54.32</c:v>
                </c:pt>
                <c:pt idx="22">
                  <c:v>54.32</c:v>
                </c:pt>
                <c:pt idx="23">
                  <c:v>54.32</c:v>
                </c:pt>
                <c:pt idx="24">
                  <c:v>54.32</c:v>
                </c:pt>
                <c:pt idx="25">
                  <c:v>54.32</c:v>
                </c:pt>
                <c:pt idx="26">
                  <c:v>54.32</c:v>
                </c:pt>
                <c:pt idx="27">
                  <c:v>54.32</c:v>
                </c:pt>
                <c:pt idx="28">
                  <c:v>54.32</c:v>
                </c:pt>
                <c:pt idx="29">
                  <c:v>54.32</c:v>
                </c:pt>
                <c:pt idx="30">
                  <c:v>54.32</c:v>
                </c:pt>
                <c:pt idx="31">
                  <c:v>54.32</c:v>
                </c:pt>
                <c:pt idx="32">
                  <c:v>54.32</c:v>
                </c:pt>
                <c:pt idx="33">
                  <c:v>54.32</c:v>
                </c:pt>
                <c:pt idx="34">
                  <c:v>54.32</c:v>
                </c:pt>
                <c:pt idx="35">
                  <c:v>54.32</c:v>
                </c:pt>
                <c:pt idx="36">
                  <c:v>54.32</c:v>
                </c:pt>
                <c:pt idx="37">
                  <c:v>54.32</c:v>
                </c:pt>
                <c:pt idx="38">
                  <c:v>54.32</c:v>
                </c:pt>
                <c:pt idx="39">
                  <c:v>54.32</c:v>
                </c:pt>
                <c:pt idx="40">
                  <c:v>54.32</c:v>
                </c:pt>
                <c:pt idx="41">
                  <c:v>54.32</c:v>
                </c:pt>
                <c:pt idx="42">
                  <c:v>54.32</c:v>
                </c:pt>
                <c:pt idx="43">
                  <c:v>54.32</c:v>
                </c:pt>
                <c:pt idx="44">
                  <c:v>54.32</c:v>
                </c:pt>
                <c:pt idx="45">
                  <c:v>54.32</c:v>
                </c:pt>
                <c:pt idx="46">
                  <c:v>54.32</c:v>
                </c:pt>
                <c:pt idx="47">
                  <c:v>54.32</c:v>
                </c:pt>
                <c:pt idx="48">
                  <c:v>54.32</c:v>
                </c:pt>
                <c:pt idx="49">
                  <c:v>54.32</c:v>
                </c:pt>
                <c:pt idx="50">
                  <c:v>54.32</c:v>
                </c:pt>
                <c:pt idx="51">
                  <c:v>54.32</c:v>
                </c:pt>
                <c:pt idx="52">
                  <c:v>54.32</c:v>
                </c:pt>
                <c:pt idx="53">
                  <c:v>54.32</c:v>
                </c:pt>
                <c:pt idx="54">
                  <c:v>54.32</c:v>
                </c:pt>
                <c:pt idx="55">
                  <c:v>54.32</c:v>
                </c:pt>
                <c:pt idx="56">
                  <c:v>54.32</c:v>
                </c:pt>
                <c:pt idx="57">
                  <c:v>54.32</c:v>
                </c:pt>
                <c:pt idx="58">
                  <c:v>54.32</c:v>
                </c:pt>
                <c:pt idx="59">
                  <c:v>54.32</c:v>
                </c:pt>
                <c:pt idx="60">
                  <c:v>54.32</c:v>
                </c:pt>
                <c:pt idx="61">
                  <c:v>54.32</c:v>
                </c:pt>
                <c:pt idx="62">
                  <c:v>54.32</c:v>
                </c:pt>
                <c:pt idx="63">
                  <c:v>54.32</c:v>
                </c:pt>
                <c:pt idx="64">
                  <c:v>54.32</c:v>
                </c:pt>
                <c:pt idx="65">
                  <c:v>54.32</c:v>
                </c:pt>
                <c:pt idx="66">
                  <c:v>54.32</c:v>
                </c:pt>
                <c:pt idx="67">
                  <c:v>54.32</c:v>
                </c:pt>
                <c:pt idx="68">
                  <c:v>54.32</c:v>
                </c:pt>
                <c:pt idx="69">
                  <c:v>54.32</c:v>
                </c:pt>
                <c:pt idx="70">
                  <c:v>54.32</c:v>
                </c:pt>
                <c:pt idx="71">
                  <c:v>54.32</c:v>
                </c:pt>
                <c:pt idx="72">
                  <c:v>54.32</c:v>
                </c:pt>
                <c:pt idx="73">
                  <c:v>54.32</c:v>
                </c:pt>
                <c:pt idx="74">
                  <c:v>54.32</c:v>
                </c:pt>
                <c:pt idx="75">
                  <c:v>54.32</c:v>
                </c:pt>
                <c:pt idx="76">
                  <c:v>54.32</c:v>
                </c:pt>
                <c:pt idx="77">
                  <c:v>54.32</c:v>
                </c:pt>
                <c:pt idx="78">
                  <c:v>54.32</c:v>
                </c:pt>
                <c:pt idx="79">
                  <c:v>54.32</c:v>
                </c:pt>
                <c:pt idx="80">
                  <c:v>54.32</c:v>
                </c:pt>
                <c:pt idx="81">
                  <c:v>54.32</c:v>
                </c:pt>
                <c:pt idx="82">
                  <c:v>54.32</c:v>
                </c:pt>
                <c:pt idx="83">
                  <c:v>54.32</c:v>
                </c:pt>
                <c:pt idx="84">
                  <c:v>54.32</c:v>
                </c:pt>
                <c:pt idx="85">
                  <c:v>54.32</c:v>
                </c:pt>
                <c:pt idx="86">
                  <c:v>54.32</c:v>
                </c:pt>
                <c:pt idx="87">
                  <c:v>54.32</c:v>
                </c:pt>
                <c:pt idx="88">
                  <c:v>54.32</c:v>
                </c:pt>
                <c:pt idx="89">
                  <c:v>54.32</c:v>
                </c:pt>
                <c:pt idx="90">
                  <c:v>54.32</c:v>
                </c:pt>
                <c:pt idx="91">
                  <c:v>54.32</c:v>
                </c:pt>
                <c:pt idx="92">
                  <c:v>54.32</c:v>
                </c:pt>
                <c:pt idx="93">
                  <c:v>54.32</c:v>
                </c:pt>
                <c:pt idx="94">
                  <c:v>54.32</c:v>
                </c:pt>
                <c:pt idx="95">
                  <c:v>54.32</c:v>
                </c:pt>
                <c:pt idx="96">
                  <c:v>54.32</c:v>
                </c:pt>
                <c:pt idx="97">
                  <c:v>54.32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районам'!$L$5:$L$102</c:f>
              <c:numCache>
                <c:formatCode>0,00</c:formatCode>
                <c:ptCount val="98"/>
                <c:pt idx="0">
                  <c:v>64.333333333333329</c:v>
                </c:pt>
                <c:pt idx="1">
                  <c:v>53</c:v>
                </c:pt>
                <c:pt idx="2">
                  <c:v>62</c:v>
                </c:pt>
                <c:pt idx="5">
                  <c:v>78</c:v>
                </c:pt>
                <c:pt idx="9">
                  <c:v>53.633333333333326</c:v>
                </c:pt>
                <c:pt idx="11">
                  <c:v>54.666666666666664</c:v>
                </c:pt>
                <c:pt idx="13">
                  <c:v>56</c:v>
                </c:pt>
                <c:pt idx="17">
                  <c:v>50.5</c:v>
                </c:pt>
                <c:pt idx="19">
                  <c:v>50</c:v>
                </c:pt>
                <c:pt idx="20">
                  <c:v>57</c:v>
                </c:pt>
                <c:pt idx="21">
                  <c:v>50.75</c:v>
                </c:pt>
                <c:pt idx="22">
                  <c:v>49</c:v>
                </c:pt>
                <c:pt idx="23">
                  <c:v>56.5</c:v>
                </c:pt>
                <c:pt idx="25">
                  <c:v>60.5</c:v>
                </c:pt>
                <c:pt idx="29">
                  <c:v>37</c:v>
                </c:pt>
                <c:pt idx="33">
                  <c:v>60.111111111111107</c:v>
                </c:pt>
                <c:pt idx="34">
                  <c:v>64</c:v>
                </c:pt>
                <c:pt idx="36">
                  <c:v>60.666666666666664</c:v>
                </c:pt>
                <c:pt idx="37">
                  <c:v>58</c:v>
                </c:pt>
                <c:pt idx="39">
                  <c:v>58</c:v>
                </c:pt>
                <c:pt idx="43">
                  <c:v>51</c:v>
                </c:pt>
                <c:pt idx="47">
                  <c:v>69</c:v>
                </c:pt>
                <c:pt idx="49" formatCode="Основной">
                  <c:v>55.75</c:v>
                </c:pt>
                <c:pt idx="50">
                  <c:v>56</c:v>
                </c:pt>
                <c:pt idx="53">
                  <c:v>69</c:v>
                </c:pt>
                <c:pt idx="55">
                  <c:v>46</c:v>
                </c:pt>
                <c:pt idx="57">
                  <c:v>52</c:v>
                </c:pt>
                <c:pt idx="62">
                  <c:v>51.410714285714285</c:v>
                </c:pt>
                <c:pt idx="64">
                  <c:v>47.5</c:v>
                </c:pt>
                <c:pt idx="65">
                  <c:v>39</c:v>
                </c:pt>
                <c:pt idx="66">
                  <c:v>64</c:v>
                </c:pt>
                <c:pt idx="68">
                  <c:v>49.5</c:v>
                </c:pt>
                <c:pt idx="69">
                  <c:v>50</c:v>
                </c:pt>
                <c:pt idx="70">
                  <c:v>64</c:v>
                </c:pt>
                <c:pt idx="72">
                  <c:v>43</c:v>
                </c:pt>
                <c:pt idx="73">
                  <c:v>64</c:v>
                </c:pt>
                <c:pt idx="77">
                  <c:v>24</c:v>
                </c:pt>
                <c:pt idx="79">
                  <c:v>52.5</c:v>
                </c:pt>
                <c:pt idx="82">
                  <c:v>46.25</c:v>
                </c:pt>
                <c:pt idx="84">
                  <c:v>66</c:v>
                </c:pt>
                <c:pt idx="87">
                  <c:v>49</c:v>
                </c:pt>
                <c:pt idx="88">
                  <c:v>61</c:v>
                </c:pt>
                <c:pt idx="90">
                  <c:v>56.5</c:v>
                </c:pt>
                <c:pt idx="93">
                  <c:v>68</c:v>
                </c:pt>
                <c:pt idx="95">
                  <c:v>68</c:v>
                </c:pt>
                <c:pt idx="96">
                  <c:v>37</c:v>
                </c:pt>
                <c:pt idx="97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районам'!$Q$5:$Q$102</c:f>
              <c:numCache>
                <c:formatCode>0,00</c:formatCode>
                <c:ptCount val="98"/>
                <c:pt idx="0">
                  <c:v>53.2</c:v>
                </c:pt>
                <c:pt idx="1">
                  <c:v>53.2</c:v>
                </c:pt>
                <c:pt idx="2">
                  <c:v>53.2</c:v>
                </c:pt>
                <c:pt idx="3">
                  <c:v>53.2</c:v>
                </c:pt>
                <c:pt idx="4">
                  <c:v>53.2</c:v>
                </c:pt>
                <c:pt idx="5">
                  <c:v>53.2</c:v>
                </c:pt>
                <c:pt idx="6">
                  <c:v>53.2</c:v>
                </c:pt>
                <c:pt idx="7">
                  <c:v>53.2</c:v>
                </c:pt>
                <c:pt idx="8">
                  <c:v>53.2</c:v>
                </c:pt>
                <c:pt idx="9">
                  <c:v>53.2</c:v>
                </c:pt>
                <c:pt idx="10">
                  <c:v>53.2</c:v>
                </c:pt>
                <c:pt idx="11">
                  <c:v>53.2</c:v>
                </c:pt>
                <c:pt idx="12">
                  <c:v>53.2</c:v>
                </c:pt>
                <c:pt idx="13">
                  <c:v>53.2</c:v>
                </c:pt>
                <c:pt idx="14">
                  <c:v>53.2</c:v>
                </c:pt>
                <c:pt idx="15">
                  <c:v>53.2</c:v>
                </c:pt>
                <c:pt idx="16">
                  <c:v>53.2</c:v>
                </c:pt>
                <c:pt idx="17">
                  <c:v>53.2</c:v>
                </c:pt>
                <c:pt idx="18">
                  <c:v>53.2</c:v>
                </c:pt>
                <c:pt idx="19">
                  <c:v>53.2</c:v>
                </c:pt>
                <c:pt idx="20">
                  <c:v>53.2</c:v>
                </c:pt>
                <c:pt idx="21">
                  <c:v>53.2</c:v>
                </c:pt>
                <c:pt idx="22">
                  <c:v>53.2</c:v>
                </c:pt>
                <c:pt idx="23">
                  <c:v>53.2</c:v>
                </c:pt>
                <c:pt idx="24">
                  <c:v>53.2</c:v>
                </c:pt>
                <c:pt idx="25">
                  <c:v>53.2</c:v>
                </c:pt>
                <c:pt idx="26">
                  <c:v>53.2</c:v>
                </c:pt>
                <c:pt idx="27">
                  <c:v>53.2</c:v>
                </c:pt>
                <c:pt idx="28">
                  <c:v>53.2</c:v>
                </c:pt>
                <c:pt idx="29">
                  <c:v>53.2</c:v>
                </c:pt>
                <c:pt idx="30">
                  <c:v>53.2</c:v>
                </c:pt>
                <c:pt idx="31">
                  <c:v>53.2</c:v>
                </c:pt>
                <c:pt idx="32">
                  <c:v>53.2</c:v>
                </c:pt>
                <c:pt idx="33">
                  <c:v>53.2</c:v>
                </c:pt>
                <c:pt idx="34">
                  <c:v>53.2</c:v>
                </c:pt>
                <c:pt idx="35">
                  <c:v>53.2</c:v>
                </c:pt>
                <c:pt idx="36">
                  <c:v>53.2</c:v>
                </c:pt>
                <c:pt idx="37">
                  <c:v>53.2</c:v>
                </c:pt>
                <c:pt idx="38">
                  <c:v>53.2</c:v>
                </c:pt>
                <c:pt idx="39">
                  <c:v>53.2</c:v>
                </c:pt>
                <c:pt idx="40">
                  <c:v>53.2</c:v>
                </c:pt>
                <c:pt idx="41">
                  <c:v>53.2</c:v>
                </c:pt>
                <c:pt idx="42">
                  <c:v>53.2</c:v>
                </c:pt>
                <c:pt idx="43">
                  <c:v>53.2</c:v>
                </c:pt>
                <c:pt idx="44">
                  <c:v>53.2</c:v>
                </c:pt>
                <c:pt idx="45">
                  <c:v>53.2</c:v>
                </c:pt>
                <c:pt idx="46">
                  <c:v>53.2</c:v>
                </c:pt>
                <c:pt idx="47">
                  <c:v>53.2</c:v>
                </c:pt>
                <c:pt idx="48">
                  <c:v>53.2</c:v>
                </c:pt>
                <c:pt idx="49">
                  <c:v>53.2</c:v>
                </c:pt>
                <c:pt idx="50">
                  <c:v>53.2</c:v>
                </c:pt>
                <c:pt idx="51">
                  <c:v>53.2</c:v>
                </c:pt>
                <c:pt idx="52">
                  <c:v>53.2</c:v>
                </c:pt>
                <c:pt idx="53">
                  <c:v>53.2</c:v>
                </c:pt>
                <c:pt idx="54">
                  <c:v>53.2</c:v>
                </c:pt>
                <c:pt idx="55">
                  <c:v>53.2</c:v>
                </c:pt>
                <c:pt idx="56">
                  <c:v>53.2</c:v>
                </c:pt>
                <c:pt idx="57">
                  <c:v>53.2</c:v>
                </c:pt>
                <c:pt idx="58">
                  <c:v>53.2</c:v>
                </c:pt>
                <c:pt idx="59">
                  <c:v>53.2</c:v>
                </c:pt>
                <c:pt idx="60">
                  <c:v>53.2</c:v>
                </c:pt>
                <c:pt idx="61">
                  <c:v>53.2</c:v>
                </c:pt>
                <c:pt idx="62">
                  <c:v>53.2</c:v>
                </c:pt>
                <c:pt idx="63">
                  <c:v>53.2</c:v>
                </c:pt>
                <c:pt idx="64">
                  <c:v>53.2</c:v>
                </c:pt>
                <c:pt idx="65">
                  <c:v>53.2</c:v>
                </c:pt>
                <c:pt idx="66">
                  <c:v>53.2</c:v>
                </c:pt>
                <c:pt idx="67">
                  <c:v>53.2</c:v>
                </c:pt>
                <c:pt idx="68">
                  <c:v>53.2</c:v>
                </c:pt>
                <c:pt idx="69">
                  <c:v>53.2</c:v>
                </c:pt>
                <c:pt idx="70">
                  <c:v>53.2</c:v>
                </c:pt>
                <c:pt idx="71">
                  <c:v>53.2</c:v>
                </c:pt>
                <c:pt idx="72">
                  <c:v>53.2</c:v>
                </c:pt>
                <c:pt idx="73">
                  <c:v>53.2</c:v>
                </c:pt>
                <c:pt idx="74">
                  <c:v>53.2</c:v>
                </c:pt>
                <c:pt idx="75">
                  <c:v>53.2</c:v>
                </c:pt>
                <c:pt idx="76">
                  <c:v>53.2</c:v>
                </c:pt>
                <c:pt idx="77">
                  <c:v>53.2</c:v>
                </c:pt>
                <c:pt idx="78">
                  <c:v>53.2</c:v>
                </c:pt>
                <c:pt idx="79">
                  <c:v>53.2</c:v>
                </c:pt>
                <c:pt idx="80">
                  <c:v>53.2</c:v>
                </c:pt>
                <c:pt idx="81">
                  <c:v>53.2</c:v>
                </c:pt>
                <c:pt idx="82">
                  <c:v>53.2</c:v>
                </c:pt>
                <c:pt idx="83">
                  <c:v>53.2</c:v>
                </c:pt>
                <c:pt idx="84">
                  <c:v>53.2</c:v>
                </c:pt>
                <c:pt idx="85">
                  <c:v>53.2</c:v>
                </c:pt>
                <c:pt idx="86">
                  <c:v>53.2</c:v>
                </c:pt>
                <c:pt idx="87">
                  <c:v>53.2</c:v>
                </c:pt>
                <c:pt idx="88">
                  <c:v>53.2</c:v>
                </c:pt>
                <c:pt idx="89">
                  <c:v>53.2</c:v>
                </c:pt>
                <c:pt idx="90">
                  <c:v>53.2</c:v>
                </c:pt>
                <c:pt idx="91">
                  <c:v>53.2</c:v>
                </c:pt>
                <c:pt idx="92">
                  <c:v>53.2</c:v>
                </c:pt>
                <c:pt idx="93">
                  <c:v>53.2</c:v>
                </c:pt>
                <c:pt idx="94">
                  <c:v>53.2</c:v>
                </c:pt>
                <c:pt idx="95">
                  <c:v>53.2</c:v>
                </c:pt>
                <c:pt idx="96">
                  <c:v>53.2</c:v>
                </c:pt>
                <c:pt idx="97">
                  <c:v>53.2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районам'!$P$5:$P$102</c:f>
              <c:numCache>
                <c:formatCode>0,00</c:formatCode>
                <c:ptCount val="98"/>
                <c:pt idx="0">
                  <c:v>59.3125</c:v>
                </c:pt>
                <c:pt idx="2">
                  <c:v>65</c:v>
                </c:pt>
                <c:pt idx="5">
                  <c:v>52.25</c:v>
                </c:pt>
                <c:pt idx="6">
                  <c:v>55</c:v>
                </c:pt>
                <c:pt idx="8">
                  <c:v>65</c:v>
                </c:pt>
                <c:pt idx="9">
                  <c:v>54</c:v>
                </c:pt>
                <c:pt idx="10">
                  <c:v>36</c:v>
                </c:pt>
                <c:pt idx="11">
                  <c:v>83</c:v>
                </c:pt>
                <c:pt idx="20">
                  <c:v>43</c:v>
                </c:pt>
                <c:pt idx="21">
                  <c:v>65.333333333333329</c:v>
                </c:pt>
                <c:pt idx="26">
                  <c:v>61</c:v>
                </c:pt>
                <c:pt idx="28">
                  <c:v>67</c:v>
                </c:pt>
                <c:pt idx="32">
                  <c:v>68</c:v>
                </c:pt>
                <c:pt idx="33">
                  <c:v>54.583333333333336</c:v>
                </c:pt>
                <c:pt idx="34">
                  <c:v>57</c:v>
                </c:pt>
                <c:pt idx="36">
                  <c:v>63.5</c:v>
                </c:pt>
                <c:pt idx="42">
                  <c:v>63</c:v>
                </c:pt>
                <c:pt idx="44">
                  <c:v>63</c:v>
                </c:pt>
                <c:pt idx="45">
                  <c:v>31</c:v>
                </c:pt>
                <c:pt idx="48">
                  <c:v>50</c:v>
                </c:pt>
                <c:pt idx="49">
                  <c:v>58.5</c:v>
                </c:pt>
                <c:pt idx="53">
                  <c:v>69</c:v>
                </c:pt>
                <c:pt idx="54">
                  <c:v>38.5</c:v>
                </c:pt>
                <c:pt idx="55">
                  <c:v>63</c:v>
                </c:pt>
                <c:pt idx="57">
                  <c:v>62</c:v>
                </c:pt>
                <c:pt idx="59">
                  <c:v>60</c:v>
                </c:pt>
                <c:pt idx="62">
                  <c:v>52.360389610389618</c:v>
                </c:pt>
                <c:pt idx="65">
                  <c:v>51</c:v>
                </c:pt>
                <c:pt idx="67">
                  <c:v>66</c:v>
                </c:pt>
                <c:pt idx="70">
                  <c:v>65</c:v>
                </c:pt>
                <c:pt idx="71">
                  <c:v>41</c:v>
                </c:pt>
                <c:pt idx="73">
                  <c:v>55.25</c:v>
                </c:pt>
                <c:pt idx="76">
                  <c:v>44</c:v>
                </c:pt>
                <c:pt idx="77">
                  <c:v>53</c:v>
                </c:pt>
                <c:pt idx="78">
                  <c:v>60</c:v>
                </c:pt>
                <c:pt idx="81">
                  <c:v>31</c:v>
                </c:pt>
                <c:pt idx="84">
                  <c:v>42.714285714285715</c:v>
                </c:pt>
                <c:pt idx="89">
                  <c:v>67</c:v>
                </c:pt>
                <c:pt idx="9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районам'!$U$5:$U$102</c:f>
              <c:numCache>
                <c:formatCode>0,00</c:formatCode>
                <c:ptCount val="98"/>
                <c:pt idx="0" formatCode="Основной">
                  <c:v>56.47</c:v>
                </c:pt>
                <c:pt idx="1">
                  <c:v>56.47</c:v>
                </c:pt>
                <c:pt idx="2">
                  <c:v>56.47</c:v>
                </c:pt>
                <c:pt idx="3">
                  <c:v>56.47</c:v>
                </c:pt>
                <c:pt idx="4">
                  <c:v>56.47</c:v>
                </c:pt>
                <c:pt idx="5">
                  <c:v>56.47</c:v>
                </c:pt>
                <c:pt idx="6">
                  <c:v>56.47</c:v>
                </c:pt>
                <c:pt idx="7">
                  <c:v>56.47</c:v>
                </c:pt>
                <c:pt idx="8">
                  <c:v>56.47</c:v>
                </c:pt>
                <c:pt idx="9">
                  <c:v>56.47</c:v>
                </c:pt>
                <c:pt idx="10">
                  <c:v>56.47</c:v>
                </c:pt>
                <c:pt idx="11">
                  <c:v>56.47</c:v>
                </c:pt>
                <c:pt idx="12">
                  <c:v>56.47</c:v>
                </c:pt>
                <c:pt idx="13">
                  <c:v>56.47</c:v>
                </c:pt>
                <c:pt idx="14">
                  <c:v>56.47</c:v>
                </c:pt>
                <c:pt idx="15">
                  <c:v>56.47</c:v>
                </c:pt>
                <c:pt idx="16">
                  <c:v>56.47</c:v>
                </c:pt>
                <c:pt idx="17">
                  <c:v>56.47</c:v>
                </c:pt>
                <c:pt idx="18">
                  <c:v>56.47</c:v>
                </c:pt>
                <c:pt idx="19">
                  <c:v>56.47</c:v>
                </c:pt>
                <c:pt idx="20">
                  <c:v>56.47</c:v>
                </c:pt>
                <c:pt idx="21">
                  <c:v>56.47</c:v>
                </c:pt>
                <c:pt idx="22">
                  <c:v>56.47</c:v>
                </c:pt>
                <c:pt idx="23">
                  <c:v>56.47</c:v>
                </c:pt>
                <c:pt idx="24">
                  <c:v>56.47</c:v>
                </c:pt>
                <c:pt idx="25">
                  <c:v>56.47</c:v>
                </c:pt>
                <c:pt idx="26">
                  <c:v>56.47</c:v>
                </c:pt>
                <c:pt idx="27">
                  <c:v>56.47</c:v>
                </c:pt>
                <c:pt idx="28">
                  <c:v>56.47</c:v>
                </c:pt>
                <c:pt idx="29">
                  <c:v>56.47</c:v>
                </c:pt>
                <c:pt idx="30">
                  <c:v>56.47</c:v>
                </c:pt>
                <c:pt idx="31">
                  <c:v>56.47</c:v>
                </c:pt>
                <c:pt idx="32">
                  <c:v>56.47</c:v>
                </c:pt>
                <c:pt idx="33">
                  <c:v>56.47</c:v>
                </c:pt>
                <c:pt idx="34">
                  <c:v>56.47</c:v>
                </c:pt>
                <c:pt idx="35">
                  <c:v>56.47</c:v>
                </c:pt>
                <c:pt idx="36">
                  <c:v>56.47</c:v>
                </c:pt>
                <c:pt idx="37">
                  <c:v>56.47</c:v>
                </c:pt>
                <c:pt idx="38">
                  <c:v>56.47</c:v>
                </c:pt>
                <c:pt idx="39">
                  <c:v>56.47</c:v>
                </c:pt>
                <c:pt idx="40">
                  <c:v>56.47</c:v>
                </c:pt>
                <c:pt idx="41">
                  <c:v>56.47</c:v>
                </c:pt>
                <c:pt idx="42">
                  <c:v>56.47</c:v>
                </c:pt>
                <c:pt idx="43">
                  <c:v>56.47</c:v>
                </c:pt>
                <c:pt idx="44">
                  <c:v>56.47</c:v>
                </c:pt>
                <c:pt idx="45">
                  <c:v>56.47</c:v>
                </c:pt>
                <c:pt idx="46">
                  <c:v>56.47</c:v>
                </c:pt>
                <c:pt idx="47">
                  <c:v>56.47</c:v>
                </c:pt>
                <c:pt idx="48">
                  <c:v>56.47</c:v>
                </c:pt>
                <c:pt idx="49">
                  <c:v>56.47</c:v>
                </c:pt>
                <c:pt idx="50">
                  <c:v>56.47</c:v>
                </c:pt>
                <c:pt idx="51">
                  <c:v>56.47</c:v>
                </c:pt>
                <c:pt idx="52">
                  <c:v>56.47</c:v>
                </c:pt>
                <c:pt idx="53">
                  <c:v>56.47</c:v>
                </c:pt>
                <c:pt idx="54">
                  <c:v>56.47</c:v>
                </c:pt>
                <c:pt idx="55">
                  <c:v>56.47</c:v>
                </c:pt>
                <c:pt idx="56">
                  <c:v>56.47</c:v>
                </c:pt>
                <c:pt idx="57">
                  <c:v>56.47</c:v>
                </c:pt>
                <c:pt idx="58">
                  <c:v>56.47</c:v>
                </c:pt>
                <c:pt idx="59">
                  <c:v>56.47</c:v>
                </c:pt>
                <c:pt idx="60">
                  <c:v>56.47</c:v>
                </c:pt>
                <c:pt idx="61">
                  <c:v>56.47</c:v>
                </c:pt>
                <c:pt idx="62">
                  <c:v>56.47</c:v>
                </c:pt>
                <c:pt idx="63">
                  <c:v>56.47</c:v>
                </c:pt>
                <c:pt idx="64">
                  <c:v>56.47</c:v>
                </c:pt>
                <c:pt idx="65">
                  <c:v>56.47</c:v>
                </c:pt>
                <c:pt idx="66">
                  <c:v>56.47</c:v>
                </c:pt>
                <c:pt idx="67">
                  <c:v>56.47</c:v>
                </c:pt>
                <c:pt idx="68">
                  <c:v>56.47</c:v>
                </c:pt>
                <c:pt idx="69">
                  <c:v>56.47</c:v>
                </c:pt>
                <c:pt idx="70">
                  <c:v>56.47</c:v>
                </c:pt>
                <c:pt idx="71">
                  <c:v>56.47</c:v>
                </c:pt>
                <c:pt idx="72">
                  <c:v>56.47</c:v>
                </c:pt>
                <c:pt idx="73">
                  <c:v>56.47</c:v>
                </c:pt>
                <c:pt idx="74">
                  <c:v>56.47</c:v>
                </c:pt>
                <c:pt idx="75">
                  <c:v>56.47</c:v>
                </c:pt>
                <c:pt idx="76">
                  <c:v>56.47</c:v>
                </c:pt>
                <c:pt idx="77">
                  <c:v>56.47</c:v>
                </c:pt>
                <c:pt idx="78">
                  <c:v>56.47</c:v>
                </c:pt>
                <c:pt idx="79">
                  <c:v>56.47</c:v>
                </c:pt>
                <c:pt idx="80">
                  <c:v>56.47</c:v>
                </c:pt>
                <c:pt idx="81">
                  <c:v>56.47</c:v>
                </c:pt>
                <c:pt idx="82">
                  <c:v>56.47</c:v>
                </c:pt>
                <c:pt idx="83">
                  <c:v>56.47</c:v>
                </c:pt>
                <c:pt idx="84">
                  <c:v>56.47</c:v>
                </c:pt>
                <c:pt idx="85">
                  <c:v>56.47</c:v>
                </c:pt>
                <c:pt idx="86">
                  <c:v>56.47</c:v>
                </c:pt>
                <c:pt idx="87">
                  <c:v>56.47</c:v>
                </c:pt>
                <c:pt idx="88">
                  <c:v>56.47</c:v>
                </c:pt>
                <c:pt idx="89">
                  <c:v>56.47</c:v>
                </c:pt>
                <c:pt idx="90">
                  <c:v>56.47</c:v>
                </c:pt>
                <c:pt idx="91">
                  <c:v>56.47</c:v>
                </c:pt>
                <c:pt idx="92">
                  <c:v>56.47</c:v>
                </c:pt>
                <c:pt idx="93">
                  <c:v>56.47</c:v>
                </c:pt>
                <c:pt idx="94">
                  <c:v>56.47</c:v>
                </c:pt>
                <c:pt idx="95">
                  <c:v>56.47</c:v>
                </c:pt>
                <c:pt idx="96">
                  <c:v>56.47</c:v>
                </c:pt>
                <c:pt idx="97">
                  <c:v>56.47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'Географ-11 диаграмма по районам'!$B$5:$B$102</c:f>
              <c:strCache>
                <c:ptCount val="98"/>
                <c:pt idx="0">
                  <c:v>ЖЕЛЕЗНОДОРОЖНЫЙ РАЙОН </c:v>
                </c:pt>
                <c:pt idx="1">
                  <c:v>МБОУ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МБОУ СШ № 8 "Созидание"</c:v>
                </c:pt>
                <c:pt idx="15">
                  <c:v>МБОУ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МБОУ СШ № 80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МАОУ Гимназия № 15</c:v>
                </c:pt>
                <c:pt idx="24">
                  <c:v>МБОУ Лицей № 3</c:v>
                </c:pt>
                <c:pt idx="25">
                  <c:v>МАОУ Лицей № 12</c:v>
                </c:pt>
                <c:pt idx="26">
                  <c:v>МБОУ СШ № 47</c:v>
                </c:pt>
                <c:pt idx="27">
                  <c:v>МБОУ СШ № 53</c:v>
                </c:pt>
                <c:pt idx="28">
                  <c:v>МБОУ СШ № 64</c:v>
                </c:pt>
                <c:pt idx="29">
                  <c:v>МБОУ СШ № 79</c:v>
                </c:pt>
                <c:pt idx="30">
                  <c:v>МБОУ СШ № 89</c:v>
                </c:pt>
                <c:pt idx="31">
                  <c:v>МБОУ СШ № 94</c:v>
                </c:pt>
                <c:pt idx="32">
                  <c:v>МАОУ СШ № 148</c:v>
                </c:pt>
                <c:pt idx="33">
                  <c:v>ОКТЯБРЬСКИЙ РАЙОН</c:v>
                </c:pt>
                <c:pt idx="34">
                  <c:v>МАОУ "КУГ № 1 - Универс"</c:v>
                </c:pt>
                <c:pt idx="35">
                  <c:v>МАОУ Гимназия № 3</c:v>
                </c:pt>
                <c:pt idx="36">
                  <c:v>МАОУ Гимназия № 13 "Академ"</c:v>
                </c:pt>
                <c:pt idx="37">
                  <c:v>МАОУ Лицей № 1</c:v>
                </c:pt>
                <c:pt idx="38">
                  <c:v>МБОУ Лицей № 8</c:v>
                </c:pt>
                <c:pt idx="39">
                  <c:v>МБОУ Лицей № 10</c:v>
                </c:pt>
                <c:pt idx="40">
                  <c:v>МБОУ Школа-интернат № 1 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30</c:v>
                </c:pt>
                <c:pt idx="44">
                  <c:v>МБОУ СШ № 72 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СШ № 133 </c:v>
                </c:pt>
                <c:pt idx="49">
                  <c:v>СВЕРДЛОВСКИЙ РАЙОН</c:v>
                </c:pt>
                <c:pt idx="50">
                  <c:v>МАОУ Гимназия № 14</c:v>
                </c:pt>
                <c:pt idx="51">
                  <c:v>МАОУ Лицей № 9 "Лидер"</c:v>
                </c:pt>
                <c:pt idx="52">
                  <c:v>МБОУ СШ № 6</c:v>
                </c:pt>
                <c:pt idx="53">
                  <c:v>МБОУ СШ № 17</c:v>
                </c:pt>
                <c:pt idx="54">
                  <c:v>МБОУ СШ № 34</c:v>
                </c:pt>
                <c:pt idx="55">
                  <c:v>МБОУ СШ № 45</c:v>
                </c:pt>
                <c:pt idx="56">
                  <c:v>МБОУ СШ № 62</c:v>
                </c:pt>
                <c:pt idx="57">
                  <c:v>МБОУ СШ № 76</c:v>
                </c:pt>
                <c:pt idx="58">
                  <c:v>МБОУ СШ № 92</c:v>
                </c:pt>
                <c:pt idx="59">
                  <c:v>МБОУ СШ № 93</c:v>
                </c:pt>
                <c:pt idx="60">
                  <c:v>МБОУ СШ № 97</c:v>
                </c:pt>
                <c:pt idx="61">
                  <c:v>МБОУ СШ № 137</c:v>
                </c:pt>
                <c:pt idx="62">
                  <c:v>СОВЕТСКИЙ РАЙОН</c:v>
                </c:pt>
                <c:pt idx="63">
                  <c:v>МБОУ СШ № 1</c:v>
                </c:pt>
                <c:pt idx="64">
                  <c:v>МБОУ СШ № 2</c:v>
                </c:pt>
                <c:pt idx="65">
                  <c:v>МБОУ СШ № 5</c:v>
                </c:pt>
                <c:pt idx="66">
                  <c:v>МБОУ СШ № 7</c:v>
                </c:pt>
                <c:pt idx="67">
                  <c:v>МБОУ СШ № 18</c:v>
                </c:pt>
                <c:pt idx="68">
                  <c:v>МБОУ СШ № 22</c:v>
                </c:pt>
                <c:pt idx="69">
                  <c:v>МБОУ СШ № 24</c:v>
                </c:pt>
                <c:pt idx="70">
                  <c:v>МБОУ СШ № 56</c:v>
                </c:pt>
                <c:pt idx="71">
                  <c:v>МБОУ СШ № 69</c:v>
                </c:pt>
                <c:pt idx="72">
                  <c:v>МБОУ СШ № 70</c:v>
                </c:pt>
                <c:pt idx="73">
                  <c:v>МБОУ СШ № 85</c:v>
                </c:pt>
                <c:pt idx="74">
                  <c:v>МБОУ СШ № 91</c:v>
                </c:pt>
                <c:pt idx="75">
                  <c:v>МБОУ СШ № 98</c:v>
                </c:pt>
                <c:pt idx="76">
                  <c:v>МБОУ СШ № 108</c:v>
                </c:pt>
                <c:pt idx="77">
                  <c:v>МБОУ СШ № 115</c:v>
                </c:pt>
                <c:pt idx="78">
                  <c:v>МБОУ СШ № 121</c:v>
                </c:pt>
                <c:pt idx="79">
                  <c:v>МБОУ СШ № 129</c:v>
                </c:pt>
                <c:pt idx="80">
                  <c:v>МБОУ СШ № 134</c:v>
                </c:pt>
                <c:pt idx="81">
                  <c:v>МБОУ СШ № 139</c:v>
                </c:pt>
                <c:pt idx="82">
                  <c:v>МАОУ СШ № 143</c:v>
                </c:pt>
                <c:pt idx="83">
                  <c:v>МБОУ СШ № 144</c:v>
                </c:pt>
                <c:pt idx="84">
                  <c:v>МАОУ СШ № 145</c:v>
                </c:pt>
                <c:pt idx="85">
                  <c:v>МБОУ СШ № 147</c:v>
                </c:pt>
                <c:pt idx="86">
                  <c:v>МАОУ СШ № 149</c:v>
                </c:pt>
                <c:pt idx="87">
                  <c:v>МАОУ СШ № 150</c:v>
                </c:pt>
                <c:pt idx="88">
                  <c:v>МАОУ СШ № 151</c:v>
                </c:pt>
                <c:pt idx="89">
                  <c:v>МАОУ СШ № 152</c:v>
                </c:pt>
                <c:pt idx="90">
                  <c:v>ЦЕНТРАЛЬНЫЙ РАЙОН</c:v>
                </c:pt>
                <c:pt idx="91">
                  <c:v>МБОУ Гимназия  № 16</c:v>
                </c:pt>
                <c:pt idx="92">
                  <c:v>МБОУ СШ № 4</c:v>
                </c:pt>
                <c:pt idx="93">
                  <c:v>МБОУ СШ № 10 </c:v>
                </c:pt>
                <c:pt idx="94">
                  <c:v>МБОУ СШ № 14 </c:v>
                </c:pt>
                <c:pt idx="95">
                  <c:v>МБОУ СШ № 27</c:v>
                </c:pt>
                <c:pt idx="96">
                  <c:v>МБОУ СШ № 51</c:v>
                </c:pt>
                <c:pt idx="97">
                  <c:v>МАОУ СШ "Комплекс Покровский"</c:v>
                </c:pt>
              </c:strCache>
            </c:strRef>
          </c:cat>
          <c:val>
            <c:numRef>
              <c:f>'Географ-11 диаграмма по районам'!$T$5:$T$102</c:f>
              <c:numCache>
                <c:formatCode>0,00</c:formatCode>
                <c:ptCount val="98"/>
                <c:pt idx="0" formatCode="Основной">
                  <c:v>55.539999999999992</c:v>
                </c:pt>
                <c:pt idx="1">
                  <c:v>35.33</c:v>
                </c:pt>
                <c:pt idx="3">
                  <c:v>77</c:v>
                </c:pt>
                <c:pt idx="4">
                  <c:v>47.5</c:v>
                </c:pt>
                <c:pt idx="7">
                  <c:v>62.33</c:v>
                </c:pt>
                <c:pt idx="9">
                  <c:v>57.618571428571428</c:v>
                </c:pt>
                <c:pt idx="10">
                  <c:v>57</c:v>
                </c:pt>
                <c:pt idx="11">
                  <c:v>59.33</c:v>
                </c:pt>
                <c:pt idx="12">
                  <c:v>60</c:v>
                </c:pt>
                <c:pt idx="13">
                  <c:v>97</c:v>
                </c:pt>
                <c:pt idx="14">
                  <c:v>47</c:v>
                </c:pt>
                <c:pt idx="18">
                  <c:v>43</c:v>
                </c:pt>
                <c:pt idx="20">
                  <c:v>40</c:v>
                </c:pt>
                <c:pt idx="21">
                  <c:v>58.857142857142854</c:v>
                </c:pt>
                <c:pt idx="23">
                  <c:v>63</c:v>
                </c:pt>
                <c:pt idx="25">
                  <c:v>68.5</c:v>
                </c:pt>
                <c:pt idx="27">
                  <c:v>51</c:v>
                </c:pt>
                <c:pt idx="28">
                  <c:v>55.5</c:v>
                </c:pt>
                <c:pt idx="30">
                  <c:v>56</c:v>
                </c:pt>
                <c:pt idx="31">
                  <c:v>51</c:v>
                </c:pt>
                <c:pt idx="32">
                  <c:v>67</c:v>
                </c:pt>
                <c:pt idx="33">
                  <c:v>62.875</c:v>
                </c:pt>
                <c:pt idx="34">
                  <c:v>52.5</c:v>
                </c:pt>
                <c:pt idx="36">
                  <c:v>77</c:v>
                </c:pt>
                <c:pt idx="40">
                  <c:v>67</c:v>
                </c:pt>
                <c:pt idx="46">
                  <c:v>55</c:v>
                </c:pt>
                <c:pt idx="49">
                  <c:v>63.761428571428567</c:v>
                </c:pt>
                <c:pt idx="50">
                  <c:v>100</c:v>
                </c:pt>
                <c:pt idx="51">
                  <c:v>72.5</c:v>
                </c:pt>
                <c:pt idx="52">
                  <c:v>66</c:v>
                </c:pt>
                <c:pt idx="57">
                  <c:v>42</c:v>
                </c:pt>
                <c:pt idx="58">
                  <c:v>59.33</c:v>
                </c:pt>
                <c:pt idx="59">
                  <c:v>55</c:v>
                </c:pt>
                <c:pt idx="60">
                  <c:v>51.5</c:v>
                </c:pt>
                <c:pt idx="62">
                  <c:v>50.718888888888891</c:v>
                </c:pt>
                <c:pt idx="65">
                  <c:v>44</c:v>
                </c:pt>
                <c:pt idx="66">
                  <c:v>46.5</c:v>
                </c:pt>
                <c:pt idx="69">
                  <c:v>52.5</c:v>
                </c:pt>
                <c:pt idx="73">
                  <c:v>58.67</c:v>
                </c:pt>
                <c:pt idx="82">
                  <c:v>46.2</c:v>
                </c:pt>
                <c:pt idx="84">
                  <c:v>57.6</c:v>
                </c:pt>
                <c:pt idx="85">
                  <c:v>55</c:v>
                </c:pt>
                <c:pt idx="86">
                  <c:v>52</c:v>
                </c:pt>
                <c:pt idx="87">
                  <c:v>44</c:v>
                </c:pt>
                <c:pt idx="90">
                  <c:v>58.957499999999996</c:v>
                </c:pt>
                <c:pt idx="91">
                  <c:v>55.33</c:v>
                </c:pt>
                <c:pt idx="93">
                  <c:v>58.5</c:v>
                </c:pt>
                <c:pt idx="94">
                  <c:v>65</c:v>
                </c:pt>
                <c:pt idx="95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46880"/>
        <c:axId val="78352768"/>
      </c:lineChart>
      <c:catAx>
        <c:axId val="783468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352768"/>
        <c:crosses val="autoZero"/>
        <c:auto val="1"/>
        <c:lblAlgn val="ctr"/>
        <c:lblOffset val="100"/>
        <c:noMultiLvlLbl val="0"/>
      </c:catAx>
      <c:valAx>
        <c:axId val="783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3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60800745689091"/>
          <c:y val="1.9972331630852432E-2"/>
          <c:w val="0.77882745947869692"/>
          <c:h val="4.2612550058200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География</a:t>
            </a:r>
            <a:r>
              <a:rPr lang="ru-RU" b="1" baseline="0"/>
              <a:t> 11 ЕГЭ 2019-2018-2017-2016-2015</a:t>
            </a:r>
            <a:endParaRPr lang="ru-RU" b="1"/>
          </a:p>
        </c:rich>
      </c:tx>
      <c:layout>
        <c:manualLayout>
          <c:xMode val="edge"/>
          <c:yMode val="edge"/>
          <c:x val="2.1509383556755819E-2"/>
          <c:y val="1.22111510049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381007446248414E-2"/>
          <c:y val="8.4266924508000565E-2"/>
          <c:w val="0.97003447988856251"/>
          <c:h val="0.56763112469299193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диаграмма'!$E$5:$E$102</c:f>
              <c:numCache>
                <c:formatCode>Основной</c:formatCode>
                <c:ptCount val="98"/>
                <c:pt idx="0">
                  <c:v>57.26</c:v>
                </c:pt>
                <c:pt idx="1">
                  <c:v>57.26</c:v>
                </c:pt>
                <c:pt idx="2">
                  <c:v>57.26</c:v>
                </c:pt>
                <c:pt idx="3">
                  <c:v>57.26</c:v>
                </c:pt>
                <c:pt idx="4">
                  <c:v>57.26</c:v>
                </c:pt>
                <c:pt idx="5">
                  <c:v>57.26</c:v>
                </c:pt>
                <c:pt idx="6">
                  <c:v>57.26</c:v>
                </c:pt>
                <c:pt idx="7">
                  <c:v>57.26</c:v>
                </c:pt>
                <c:pt idx="8">
                  <c:v>57.26</c:v>
                </c:pt>
                <c:pt idx="9">
                  <c:v>57.26</c:v>
                </c:pt>
                <c:pt idx="10">
                  <c:v>57.26</c:v>
                </c:pt>
                <c:pt idx="11">
                  <c:v>57.26</c:v>
                </c:pt>
                <c:pt idx="12">
                  <c:v>57.26</c:v>
                </c:pt>
                <c:pt idx="13">
                  <c:v>57.26</c:v>
                </c:pt>
                <c:pt idx="14">
                  <c:v>57.26</c:v>
                </c:pt>
                <c:pt idx="15">
                  <c:v>57.26</c:v>
                </c:pt>
                <c:pt idx="16">
                  <c:v>57.26</c:v>
                </c:pt>
                <c:pt idx="17">
                  <c:v>57.26</c:v>
                </c:pt>
                <c:pt idx="18">
                  <c:v>57.26</c:v>
                </c:pt>
                <c:pt idx="19">
                  <c:v>57.26</c:v>
                </c:pt>
                <c:pt idx="20">
                  <c:v>57.26</c:v>
                </c:pt>
                <c:pt idx="21">
                  <c:v>57.26</c:v>
                </c:pt>
                <c:pt idx="22">
                  <c:v>57.26</c:v>
                </c:pt>
                <c:pt idx="23">
                  <c:v>57.26</c:v>
                </c:pt>
                <c:pt idx="24">
                  <c:v>57.26</c:v>
                </c:pt>
                <c:pt idx="25">
                  <c:v>57.26</c:v>
                </c:pt>
                <c:pt idx="26">
                  <c:v>57.26</c:v>
                </c:pt>
                <c:pt idx="27">
                  <c:v>57.26</c:v>
                </c:pt>
                <c:pt idx="28">
                  <c:v>57.26</c:v>
                </c:pt>
                <c:pt idx="29">
                  <c:v>57.26</c:v>
                </c:pt>
                <c:pt idx="30">
                  <c:v>57.26</c:v>
                </c:pt>
                <c:pt idx="31">
                  <c:v>57.26</c:v>
                </c:pt>
                <c:pt idx="32">
                  <c:v>57.26</c:v>
                </c:pt>
                <c:pt idx="33">
                  <c:v>57.26</c:v>
                </c:pt>
                <c:pt idx="34">
                  <c:v>57.26</c:v>
                </c:pt>
                <c:pt idx="35">
                  <c:v>57.26</c:v>
                </c:pt>
                <c:pt idx="36">
                  <c:v>57.26</c:v>
                </c:pt>
                <c:pt idx="37">
                  <c:v>57.26</c:v>
                </c:pt>
                <c:pt idx="38">
                  <c:v>57.26</c:v>
                </c:pt>
                <c:pt idx="39">
                  <c:v>57.26</c:v>
                </c:pt>
                <c:pt idx="40">
                  <c:v>57.26</c:v>
                </c:pt>
                <c:pt idx="41">
                  <c:v>57.26</c:v>
                </c:pt>
                <c:pt idx="42">
                  <c:v>57.26</c:v>
                </c:pt>
                <c:pt idx="43">
                  <c:v>57.26</c:v>
                </c:pt>
                <c:pt idx="44">
                  <c:v>57.26</c:v>
                </c:pt>
                <c:pt idx="45">
                  <c:v>57.26</c:v>
                </c:pt>
                <c:pt idx="46">
                  <c:v>57.26</c:v>
                </c:pt>
                <c:pt idx="47">
                  <c:v>57.26</c:v>
                </c:pt>
                <c:pt idx="48">
                  <c:v>57.26</c:v>
                </c:pt>
                <c:pt idx="49">
                  <c:v>57.26</c:v>
                </c:pt>
                <c:pt idx="50">
                  <c:v>57.26</c:v>
                </c:pt>
                <c:pt idx="51">
                  <c:v>57.26</c:v>
                </c:pt>
                <c:pt idx="52">
                  <c:v>57.26</c:v>
                </c:pt>
                <c:pt idx="53">
                  <c:v>57.26</c:v>
                </c:pt>
                <c:pt idx="54">
                  <c:v>57.26</c:v>
                </c:pt>
                <c:pt idx="55">
                  <c:v>57.26</c:v>
                </c:pt>
                <c:pt idx="56">
                  <c:v>57.26</c:v>
                </c:pt>
                <c:pt idx="57">
                  <c:v>57.26</c:v>
                </c:pt>
                <c:pt idx="58">
                  <c:v>57.26</c:v>
                </c:pt>
                <c:pt idx="59">
                  <c:v>57.26</c:v>
                </c:pt>
                <c:pt idx="60">
                  <c:v>57.26</c:v>
                </c:pt>
                <c:pt idx="61">
                  <c:v>57.26</c:v>
                </c:pt>
                <c:pt idx="62">
                  <c:v>57.26</c:v>
                </c:pt>
                <c:pt idx="63">
                  <c:v>57.26</c:v>
                </c:pt>
                <c:pt idx="64">
                  <c:v>57.26</c:v>
                </c:pt>
                <c:pt idx="65">
                  <c:v>57.26</c:v>
                </c:pt>
                <c:pt idx="66">
                  <c:v>57.26</c:v>
                </c:pt>
                <c:pt idx="67">
                  <c:v>57.26</c:v>
                </c:pt>
                <c:pt idx="68">
                  <c:v>57.26</c:v>
                </c:pt>
                <c:pt idx="69">
                  <c:v>57.26</c:v>
                </c:pt>
                <c:pt idx="70">
                  <c:v>57.26</c:v>
                </c:pt>
                <c:pt idx="71">
                  <c:v>57.26</c:v>
                </c:pt>
                <c:pt idx="72">
                  <c:v>57.26</c:v>
                </c:pt>
                <c:pt idx="73">
                  <c:v>57.26</c:v>
                </c:pt>
                <c:pt idx="74">
                  <c:v>57.26</c:v>
                </c:pt>
                <c:pt idx="75">
                  <c:v>57.26</c:v>
                </c:pt>
                <c:pt idx="76">
                  <c:v>57.26</c:v>
                </c:pt>
                <c:pt idx="77">
                  <c:v>57.26</c:v>
                </c:pt>
                <c:pt idx="78">
                  <c:v>57.26</c:v>
                </c:pt>
                <c:pt idx="79">
                  <c:v>57.26</c:v>
                </c:pt>
                <c:pt idx="80">
                  <c:v>57.26</c:v>
                </c:pt>
                <c:pt idx="81">
                  <c:v>57.26</c:v>
                </c:pt>
                <c:pt idx="82">
                  <c:v>57.26</c:v>
                </c:pt>
                <c:pt idx="83">
                  <c:v>57.26</c:v>
                </c:pt>
                <c:pt idx="84">
                  <c:v>57.26</c:v>
                </c:pt>
                <c:pt idx="85">
                  <c:v>57.26</c:v>
                </c:pt>
                <c:pt idx="86">
                  <c:v>57.26</c:v>
                </c:pt>
                <c:pt idx="87">
                  <c:v>57.26</c:v>
                </c:pt>
                <c:pt idx="88">
                  <c:v>57.26</c:v>
                </c:pt>
                <c:pt idx="89">
                  <c:v>57.26</c:v>
                </c:pt>
                <c:pt idx="90">
                  <c:v>57.26</c:v>
                </c:pt>
                <c:pt idx="91">
                  <c:v>57.26</c:v>
                </c:pt>
                <c:pt idx="92">
                  <c:v>57.26</c:v>
                </c:pt>
                <c:pt idx="93">
                  <c:v>57.26</c:v>
                </c:pt>
                <c:pt idx="94">
                  <c:v>57.26</c:v>
                </c:pt>
                <c:pt idx="95">
                  <c:v>57.26</c:v>
                </c:pt>
                <c:pt idx="96">
                  <c:v>57.26</c:v>
                </c:pt>
                <c:pt idx="97">
                  <c:v>57.26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диаграмма'!$D$5:$D$102</c:f>
              <c:numCache>
                <c:formatCode>0,00</c:formatCode>
                <c:ptCount val="98"/>
                <c:pt idx="0" formatCode="Основной">
                  <c:v>55.25</c:v>
                </c:pt>
                <c:pt idx="1">
                  <c:v>61</c:v>
                </c:pt>
                <c:pt idx="2">
                  <c:v>60</c:v>
                </c:pt>
                <c:pt idx="3">
                  <c:v>58</c:v>
                </c:pt>
                <c:pt idx="4">
                  <c:v>42</c:v>
                </c:pt>
                <c:pt idx="9">
                  <c:v>59</c:v>
                </c:pt>
                <c:pt idx="10">
                  <c:v>67</c:v>
                </c:pt>
                <c:pt idx="11">
                  <c:v>66</c:v>
                </c:pt>
                <c:pt idx="12">
                  <c:v>62</c:v>
                </c:pt>
                <c:pt idx="13">
                  <c:v>60</c:v>
                </c:pt>
                <c:pt idx="14">
                  <c:v>52</c:v>
                </c:pt>
                <c:pt idx="15">
                  <c:v>47</c:v>
                </c:pt>
                <c:pt idx="21">
                  <c:v>51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42</c:v>
                </c:pt>
                <c:pt idx="33">
                  <c:v>68.625</c:v>
                </c:pt>
                <c:pt idx="34">
                  <c:v>89.5</c:v>
                </c:pt>
                <c:pt idx="35">
                  <c:v>67</c:v>
                </c:pt>
                <c:pt idx="36">
                  <c:v>59</c:v>
                </c:pt>
                <c:pt idx="37">
                  <c:v>59</c:v>
                </c:pt>
                <c:pt idx="49" formatCode="Основной">
                  <c:v>62.25</c:v>
                </c:pt>
                <c:pt idx="50">
                  <c:v>83</c:v>
                </c:pt>
                <c:pt idx="51">
                  <c:v>67</c:v>
                </c:pt>
                <c:pt idx="52">
                  <c:v>55</c:v>
                </c:pt>
                <c:pt idx="53">
                  <c:v>44</c:v>
                </c:pt>
                <c:pt idx="62">
                  <c:v>57.53846153846154</c:v>
                </c:pt>
                <c:pt idx="63">
                  <c:v>74</c:v>
                </c:pt>
                <c:pt idx="64">
                  <c:v>73</c:v>
                </c:pt>
                <c:pt idx="65">
                  <c:v>69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62</c:v>
                </c:pt>
                <c:pt idx="70">
                  <c:v>59</c:v>
                </c:pt>
                <c:pt idx="71">
                  <c:v>57</c:v>
                </c:pt>
                <c:pt idx="72">
                  <c:v>56</c:v>
                </c:pt>
                <c:pt idx="73">
                  <c:v>48</c:v>
                </c:pt>
                <c:pt idx="74">
                  <c:v>34</c:v>
                </c:pt>
                <c:pt idx="75">
                  <c:v>27</c:v>
                </c:pt>
                <c:pt idx="90" formatCode="Основной">
                  <c:v>62.75</c:v>
                </c:pt>
                <c:pt idx="91">
                  <c:v>92</c:v>
                </c:pt>
                <c:pt idx="92">
                  <c:v>64</c:v>
                </c:pt>
                <c:pt idx="93">
                  <c:v>48</c:v>
                </c:pt>
                <c:pt idx="94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E73C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диаграмма'!$I$5:$I$102</c:f>
              <c:numCache>
                <c:formatCode>Основной</c:formatCode>
                <c:ptCount val="98"/>
                <c:pt idx="0">
                  <c:v>56.19</c:v>
                </c:pt>
                <c:pt idx="1">
                  <c:v>56.19</c:v>
                </c:pt>
                <c:pt idx="2">
                  <c:v>56.19</c:v>
                </c:pt>
                <c:pt idx="3">
                  <c:v>56.19</c:v>
                </c:pt>
                <c:pt idx="4">
                  <c:v>56.19</c:v>
                </c:pt>
                <c:pt idx="5">
                  <c:v>56.19</c:v>
                </c:pt>
                <c:pt idx="6">
                  <c:v>56.19</c:v>
                </c:pt>
                <c:pt idx="7">
                  <c:v>56.19</c:v>
                </c:pt>
                <c:pt idx="8">
                  <c:v>56.19</c:v>
                </c:pt>
                <c:pt idx="9">
                  <c:v>56.19</c:v>
                </c:pt>
                <c:pt idx="10">
                  <c:v>56.19</c:v>
                </c:pt>
                <c:pt idx="11">
                  <c:v>56.19</c:v>
                </c:pt>
                <c:pt idx="12">
                  <c:v>56.19</c:v>
                </c:pt>
                <c:pt idx="13">
                  <c:v>56.19</c:v>
                </c:pt>
                <c:pt idx="14">
                  <c:v>56.19</c:v>
                </c:pt>
                <c:pt idx="15">
                  <c:v>56.19</c:v>
                </c:pt>
                <c:pt idx="16">
                  <c:v>56.19</c:v>
                </c:pt>
                <c:pt idx="17">
                  <c:v>56.19</c:v>
                </c:pt>
                <c:pt idx="18">
                  <c:v>56.19</c:v>
                </c:pt>
                <c:pt idx="19">
                  <c:v>56.19</c:v>
                </c:pt>
                <c:pt idx="20">
                  <c:v>56.19</c:v>
                </c:pt>
                <c:pt idx="21">
                  <c:v>56.19</c:v>
                </c:pt>
                <c:pt idx="22">
                  <c:v>56.19</c:v>
                </c:pt>
                <c:pt idx="23">
                  <c:v>56.19</c:v>
                </c:pt>
                <c:pt idx="24">
                  <c:v>56.19</c:v>
                </c:pt>
                <c:pt idx="25">
                  <c:v>56.19</c:v>
                </c:pt>
                <c:pt idx="26">
                  <c:v>56.19</c:v>
                </c:pt>
                <c:pt idx="27">
                  <c:v>56.19</c:v>
                </c:pt>
                <c:pt idx="28">
                  <c:v>56.19</c:v>
                </c:pt>
                <c:pt idx="29">
                  <c:v>56.19</c:v>
                </c:pt>
                <c:pt idx="30">
                  <c:v>56.19</c:v>
                </c:pt>
                <c:pt idx="31">
                  <c:v>56.19</c:v>
                </c:pt>
                <c:pt idx="32">
                  <c:v>56.19</c:v>
                </c:pt>
                <c:pt idx="33">
                  <c:v>56.19</c:v>
                </c:pt>
                <c:pt idx="34">
                  <c:v>56.19</c:v>
                </c:pt>
                <c:pt idx="35">
                  <c:v>56.19</c:v>
                </c:pt>
                <c:pt idx="36">
                  <c:v>56.19</c:v>
                </c:pt>
                <c:pt idx="37">
                  <c:v>56.19</c:v>
                </c:pt>
                <c:pt idx="38">
                  <c:v>56.19</c:v>
                </c:pt>
                <c:pt idx="39">
                  <c:v>56.19</c:v>
                </c:pt>
                <c:pt idx="40">
                  <c:v>56.19</c:v>
                </c:pt>
                <c:pt idx="41">
                  <c:v>56.19</c:v>
                </c:pt>
                <c:pt idx="42">
                  <c:v>56.19</c:v>
                </c:pt>
                <c:pt idx="43">
                  <c:v>56.19</c:v>
                </c:pt>
                <c:pt idx="44">
                  <c:v>56.19</c:v>
                </c:pt>
                <c:pt idx="45">
                  <c:v>56.19</c:v>
                </c:pt>
                <c:pt idx="46">
                  <c:v>56.19</c:v>
                </c:pt>
                <c:pt idx="47">
                  <c:v>56.19</c:v>
                </c:pt>
                <c:pt idx="48">
                  <c:v>56.19</c:v>
                </c:pt>
                <c:pt idx="49">
                  <c:v>56.19</c:v>
                </c:pt>
                <c:pt idx="50">
                  <c:v>56.19</c:v>
                </c:pt>
                <c:pt idx="51">
                  <c:v>56.19</c:v>
                </c:pt>
                <c:pt idx="52">
                  <c:v>56.19</c:v>
                </c:pt>
                <c:pt idx="53">
                  <c:v>56.19</c:v>
                </c:pt>
                <c:pt idx="54">
                  <c:v>56.19</c:v>
                </c:pt>
                <c:pt idx="55">
                  <c:v>56.19</c:v>
                </c:pt>
                <c:pt idx="56">
                  <c:v>56.19</c:v>
                </c:pt>
                <c:pt idx="57">
                  <c:v>56.19</c:v>
                </c:pt>
                <c:pt idx="58">
                  <c:v>56.19</c:v>
                </c:pt>
                <c:pt idx="59">
                  <c:v>56.19</c:v>
                </c:pt>
                <c:pt idx="60">
                  <c:v>56.19</c:v>
                </c:pt>
                <c:pt idx="61">
                  <c:v>56.19</c:v>
                </c:pt>
                <c:pt idx="62">
                  <c:v>56.19</c:v>
                </c:pt>
                <c:pt idx="63">
                  <c:v>56.19</c:v>
                </c:pt>
                <c:pt idx="64">
                  <c:v>56.19</c:v>
                </c:pt>
                <c:pt idx="65">
                  <c:v>56.19</c:v>
                </c:pt>
                <c:pt idx="66">
                  <c:v>56.19</c:v>
                </c:pt>
                <c:pt idx="67">
                  <c:v>56.19</c:v>
                </c:pt>
                <c:pt idx="68">
                  <c:v>56.19</c:v>
                </c:pt>
                <c:pt idx="69">
                  <c:v>56.19</c:v>
                </c:pt>
                <c:pt idx="70">
                  <c:v>56.19</c:v>
                </c:pt>
                <c:pt idx="71">
                  <c:v>56.19</c:v>
                </c:pt>
                <c:pt idx="72">
                  <c:v>56.19</c:v>
                </c:pt>
                <c:pt idx="73">
                  <c:v>56.19</c:v>
                </c:pt>
                <c:pt idx="74">
                  <c:v>56.19</c:v>
                </c:pt>
                <c:pt idx="75">
                  <c:v>56.19</c:v>
                </c:pt>
                <c:pt idx="76">
                  <c:v>56.19</c:v>
                </c:pt>
                <c:pt idx="77">
                  <c:v>56.19</c:v>
                </c:pt>
                <c:pt idx="78">
                  <c:v>56.19</c:v>
                </c:pt>
                <c:pt idx="79">
                  <c:v>56.19</c:v>
                </c:pt>
                <c:pt idx="80">
                  <c:v>56.19</c:v>
                </c:pt>
                <c:pt idx="81">
                  <c:v>56.19</c:v>
                </c:pt>
                <c:pt idx="82">
                  <c:v>56.19</c:v>
                </c:pt>
                <c:pt idx="83">
                  <c:v>56.19</c:v>
                </c:pt>
                <c:pt idx="84">
                  <c:v>56.19</c:v>
                </c:pt>
                <c:pt idx="85">
                  <c:v>56.19</c:v>
                </c:pt>
                <c:pt idx="86">
                  <c:v>56.19</c:v>
                </c:pt>
                <c:pt idx="87">
                  <c:v>56.19</c:v>
                </c:pt>
                <c:pt idx="88">
                  <c:v>56.19</c:v>
                </c:pt>
                <c:pt idx="89">
                  <c:v>56.19</c:v>
                </c:pt>
                <c:pt idx="90">
                  <c:v>56.19</c:v>
                </c:pt>
                <c:pt idx="91">
                  <c:v>56.19</c:v>
                </c:pt>
                <c:pt idx="92">
                  <c:v>56.19</c:v>
                </c:pt>
                <c:pt idx="93">
                  <c:v>56.19</c:v>
                </c:pt>
                <c:pt idx="94">
                  <c:v>56.19</c:v>
                </c:pt>
                <c:pt idx="95">
                  <c:v>56.19</c:v>
                </c:pt>
                <c:pt idx="96">
                  <c:v>56.19</c:v>
                </c:pt>
                <c:pt idx="97">
                  <c:v>56.19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CB504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диаграмма'!$H$5:$H$102</c:f>
              <c:numCache>
                <c:formatCode>Основной</c:formatCode>
                <c:ptCount val="98"/>
                <c:pt idx="0" formatCode="0,00">
                  <c:v>54.166666666666664</c:v>
                </c:pt>
                <c:pt idx="2" formatCode="0,00">
                  <c:v>47</c:v>
                </c:pt>
                <c:pt idx="3" formatCode="0,00">
                  <c:v>52</c:v>
                </c:pt>
                <c:pt idx="4" formatCode="0,00">
                  <c:v>50</c:v>
                </c:pt>
                <c:pt idx="5" formatCode="0,00">
                  <c:v>69</c:v>
                </c:pt>
                <c:pt idx="7" formatCode="0,00">
                  <c:v>54</c:v>
                </c:pt>
                <c:pt idx="8" formatCode="0,00">
                  <c:v>53</c:v>
                </c:pt>
                <c:pt idx="9" formatCode="0,00">
                  <c:v>54.4</c:v>
                </c:pt>
                <c:pt idx="12" formatCode="0,00">
                  <c:v>62</c:v>
                </c:pt>
                <c:pt idx="13" formatCode="0,00">
                  <c:v>67</c:v>
                </c:pt>
                <c:pt idx="14" formatCode="0,00">
                  <c:v>61</c:v>
                </c:pt>
                <c:pt idx="17" formatCode="0,00">
                  <c:v>68</c:v>
                </c:pt>
                <c:pt idx="19" formatCode="0,00">
                  <c:v>14</c:v>
                </c:pt>
                <c:pt idx="21" formatCode="0,00">
                  <c:v>100</c:v>
                </c:pt>
                <c:pt idx="28" formatCode="0,00">
                  <c:v>100</c:v>
                </c:pt>
                <c:pt idx="33">
                  <c:v>64.75</c:v>
                </c:pt>
                <c:pt idx="34" formatCode="0,00">
                  <c:v>69</c:v>
                </c:pt>
                <c:pt idx="35" formatCode="0,00">
                  <c:v>71.5</c:v>
                </c:pt>
                <c:pt idx="37" formatCode="0,00">
                  <c:v>83</c:v>
                </c:pt>
                <c:pt idx="38" formatCode="0,00">
                  <c:v>55.5</c:v>
                </c:pt>
                <c:pt idx="40" formatCode="0,00">
                  <c:v>83</c:v>
                </c:pt>
                <c:pt idx="44" formatCode="0,00">
                  <c:v>37</c:v>
                </c:pt>
                <c:pt idx="46" formatCode="0,00">
                  <c:v>45</c:v>
                </c:pt>
                <c:pt idx="48" formatCode="0,00">
                  <c:v>74</c:v>
                </c:pt>
                <c:pt idx="49" formatCode="0,00">
                  <c:v>50.1</c:v>
                </c:pt>
                <c:pt idx="51" formatCode="0,00">
                  <c:v>62.5</c:v>
                </c:pt>
                <c:pt idx="52" formatCode="0,00">
                  <c:v>54</c:v>
                </c:pt>
                <c:pt idx="53" formatCode="0,00">
                  <c:v>59.5</c:v>
                </c:pt>
                <c:pt idx="58" formatCode="0,00">
                  <c:v>57.5</c:v>
                </c:pt>
                <c:pt idx="61" formatCode="0,00">
                  <c:v>17</c:v>
                </c:pt>
                <c:pt idx="62" formatCode="0,00">
                  <c:v>54.806249999999999</c:v>
                </c:pt>
                <c:pt idx="64" formatCode="0,00">
                  <c:v>53.8</c:v>
                </c:pt>
                <c:pt idx="65" formatCode="0,00">
                  <c:v>56</c:v>
                </c:pt>
                <c:pt idx="66" formatCode="0,00">
                  <c:v>45</c:v>
                </c:pt>
                <c:pt idx="68" formatCode="0,00">
                  <c:v>47</c:v>
                </c:pt>
                <c:pt idx="70" formatCode="0,00">
                  <c:v>54.8</c:v>
                </c:pt>
                <c:pt idx="72" formatCode="0,00">
                  <c:v>62.3</c:v>
                </c:pt>
                <c:pt idx="73" formatCode="0,00">
                  <c:v>43</c:v>
                </c:pt>
                <c:pt idx="75" formatCode="0,00">
                  <c:v>62.7</c:v>
                </c:pt>
                <c:pt idx="76" formatCode="0,00">
                  <c:v>47</c:v>
                </c:pt>
                <c:pt idx="77" formatCode="0,00">
                  <c:v>83</c:v>
                </c:pt>
                <c:pt idx="78" formatCode="0,00">
                  <c:v>64</c:v>
                </c:pt>
                <c:pt idx="79" formatCode="0,00">
                  <c:v>43.5</c:v>
                </c:pt>
                <c:pt idx="80" formatCode="0,00">
                  <c:v>57</c:v>
                </c:pt>
                <c:pt idx="83" formatCode="0,00">
                  <c:v>51</c:v>
                </c:pt>
                <c:pt idx="86" formatCode="0,00">
                  <c:v>54.8</c:v>
                </c:pt>
                <c:pt idx="89" formatCode="0,00">
                  <c:v>52</c:v>
                </c:pt>
                <c:pt idx="90" formatCode="0,00">
                  <c:v>60</c:v>
                </c:pt>
                <c:pt idx="92" formatCode="0,00">
                  <c:v>40</c:v>
                </c:pt>
                <c:pt idx="93" formatCode="0,00">
                  <c:v>87</c:v>
                </c:pt>
                <c:pt idx="94" formatCode="0,00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диаграмма'!$M$5:$M$102</c:f>
              <c:numCache>
                <c:formatCode>0,00</c:formatCode>
                <c:ptCount val="98"/>
                <c:pt idx="0" formatCode="Основной">
                  <c:v>54.32</c:v>
                </c:pt>
                <c:pt idx="1">
                  <c:v>54.32</c:v>
                </c:pt>
                <c:pt idx="2">
                  <c:v>54.32</c:v>
                </c:pt>
                <c:pt idx="3">
                  <c:v>54.32</c:v>
                </c:pt>
                <c:pt idx="4">
                  <c:v>54.32</c:v>
                </c:pt>
                <c:pt idx="5">
                  <c:v>54.32</c:v>
                </c:pt>
                <c:pt idx="6">
                  <c:v>54.32</c:v>
                </c:pt>
                <c:pt idx="7">
                  <c:v>54.32</c:v>
                </c:pt>
                <c:pt idx="8">
                  <c:v>54.32</c:v>
                </c:pt>
                <c:pt idx="9">
                  <c:v>54.32</c:v>
                </c:pt>
                <c:pt idx="10">
                  <c:v>54.32</c:v>
                </c:pt>
                <c:pt idx="11">
                  <c:v>54.32</c:v>
                </c:pt>
                <c:pt idx="12">
                  <c:v>54.32</c:v>
                </c:pt>
                <c:pt idx="13">
                  <c:v>54.32</c:v>
                </c:pt>
                <c:pt idx="14">
                  <c:v>54.32</c:v>
                </c:pt>
                <c:pt idx="15">
                  <c:v>54.32</c:v>
                </c:pt>
                <c:pt idx="16">
                  <c:v>54.32</c:v>
                </c:pt>
                <c:pt idx="17">
                  <c:v>54.32</c:v>
                </c:pt>
                <c:pt idx="18">
                  <c:v>54.32</c:v>
                </c:pt>
                <c:pt idx="19">
                  <c:v>54.32</c:v>
                </c:pt>
                <c:pt idx="20">
                  <c:v>54.32</c:v>
                </c:pt>
                <c:pt idx="21">
                  <c:v>54.32</c:v>
                </c:pt>
                <c:pt idx="22">
                  <c:v>54.32</c:v>
                </c:pt>
                <c:pt idx="23">
                  <c:v>54.32</c:v>
                </c:pt>
                <c:pt idx="24">
                  <c:v>54.32</c:v>
                </c:pt>
                <c:pt idx="25">
                  <c:v>54.32</c:v>
                </c:pt>
                <c:pt idx="26">
                  <c:v>54.32</c:v>
                </c:pt>
                <c:pt idx="27">
                  <c:v>54.32</c:v>
                </c:pt>
                <c:pt idx="28">
                  <c:v>54.32</c:v>
                </c:pt>
                <c:pt idx="29">
                  <c:v>54.32</c:v>
                </c:pt>
                <c:pt idx="30">
                  <c:v>54.32</c:v>
                </c:pt>
                <c:pt idx="31">
                  <c:v>54.32</c:v>
                </c:pt>
                <c:pt idx="32">
                  <c:v>54.32</c:v>
                </c:pt>
                <c:pt idx="33">
                  <c:v>54.32</c:v>
                </c:pt>
                <c:pt idx="34">
                  <c:v>54.32</c:v>
                </c:pt>
                <c:pt idx="35">
                  <c:v>54.32</c:v>
                </c:pt>
                <c:pt idx="36">
                  <c:v>54.32</c:v>
                </c:pt>
                <c:pt idx="37">
                  <c:v>54.32</c:v>
                </c:pt>
                <c:pt idx="38">
                  <c:v>54.32</c:v>
                </c:pt>
                <c:pt idx="39">
                  <c:v>54.32</c:v>
                </c:pt>
                <c:pt idx="40">
                  <c:v>54.32</c:v>
                </c:pt>
                <c:pt idx="41">
                  <c:v>54.32</c:v>
                </c:pt>
                <c:pt idx="42">
                  <c:v>54.32</c:v>
                </c:pt>
                <c:pt idx="43">
                  <c:v>54.32</c:v>
                </c:pt>
                <c:pt idx="44">
                  <c:v>54.32</c:v>
                </c:pt>
                <c:pt idx="45">
                  <c:v>54.32</c:v>
                </c:pt>
                <c:pt idx="46">
                  <c:v>54.32</c:v>
                </c:pt>
                <c:pt idx="47">
                  <c:v>54.32</c:v>
                </c:pt>
                <c:pt idx="48">
                  <c:v>54.32</c:v>
                </c:pt>
                <c:pt idx="49">
                  <c:v>54.32</c:v>
                </c:pt>
                <c:pt idx="50">
                  <c:v>54.32</c:v>
                </c:pt>
                <c:pt idx="51">
                  <c:v>54.32</c:v>
                </c:pt>
                <c:pt idx="52">
                  <c:v>54.32</c:v>
                </c:pt>
                <c:pt idx="53">
                  <c:v>54.32</c:v>
                </c:pt>
                <c:pt idx="54">
                  <c:v>54.32</c:v>
                </c:pt>
                <c:pt idx="55">
                  <c:v>54.32</c:v>
                </c:pt>
                <c:pt idx="56">
                  <c:v>54.32</c:v>
                </c:pt>
                <c:pt idx="57">
                  <c:v>54.32</c:v>
                </c:pt>
                <c:pt idx="58">
                  <c:v>54.32</c:v>
                </c:pt>
                <c:pt idx="59">
                  <c:v>54.32</c:v>
                </c:pt>
                <c:pt idx="60">
                  <c:v>54.32</c:v>
                </c:pt>
                <c:pt idx="61">
                  <c:v>54.32</c:v>
                </c:pt>
                <c:pt idx="62">
                  <c:v>54.32</c:v>
                </c:pt>
                <c:pt idx="63">
                  <c:v>54.32</c:v>
                </c:pt>
                <c:pt idx="64">
                  <c:v>54.32</c:v>
                </c:pt>
                <c:pt idx="65">
                  <c:v>54.32</c:v>
                </c:pt>
                <c:pt idx="66">
                  <c:v>54.32</c:v>
                </c:pt>
                <c:pt idx="67">
                  <c:v>54.32</c:v>
                </c:pt>
                <c:pt idx="68">
                  <c:v>54.32</c:v>
                </c:pt>
                <c:pt idx="69">
                  <c:v>54.32</c:v>
                </c:pt>
                <c:pt idx="70">
                  <c:v>54.32</c:v>
                </c:pt>
                <c:pt idx="71">
                  <c:v>54.32</c:v>
                </c:pt>
                <c:pt idx="72">
                  <c:v>54.32</c:v>
                </c:pt>
                <c:pt idx="73">
                  <c:v>54.32</c:v>
                </c:pt>
                <c:pt idx="74">
                  <c:v>54.32</c:v>
                </c:pt>
                <c:pt idx="75">
                  <c:v>54.32</c:v>
                </c:pt>
                <c:pt idx="76">
                  <c:v>54.32</c:v>
                </c:pt>
                <c:pt idx="77">
                  <c:v>54.32</c:v>
                </c:pt>
                <c:pt idx="78">
                  <c:v>54.32</c:v>
                </c:pt>
                <c:pt idx="79">
                  <c:v>54.32</c:v>
                </c:pt>
                <c:pt idx="80">
                  <c:v>54.32</c:v>
                </c:pt>
                <c:pt idx="81">
                  <c:v>54.32</c:v>
                </c:pt>
                <c:pt idx="82">
                  <c:v>54.32</c:v>
                </c:pt>
                <c:pt idx="83">
                  <c:v>54.32</c:v>
                </c:pt>
                <c:pt idx="84">
                  <c:v>54.32</c:v>
                </c:pt>
                <c:pt idx="85">
                  <c:v>54.32</c:v>
                </c:pt>
                <c:pt idx="86">
                  <c:v>54.32</c:v>
                </c:pt>
                <c:pt idx="87">
                  <c:v>54.32</c:v>
                </c:pt>
                <c:pt idx="88">
                  <c:v>54.32</c:v>
                </c:pt>
                <c:pt idx="89">
                  <c:v>54.32</c:v>
                </c:pt>
                <c:pt idx="90">
                  <c:v>54.32</c:v>
                </c:pt>
                <c:pt idx="91">
                  <c:v>54.32</c:v>
                </c:pt>
                <c:pt idx="92">
                  <c:v>54.32</c:v>
                </c:pt>
                <c:pt idx="93">
                  <c:v>54.32</c:v>
                </c:pt>
                <c:pt idx="94">
                  <c:v>54.32</c:v>
                </c:pt>
                <c:pt idx="95">
                  <c:v>54.32</c:v>
                </c:pt>
                <c:pt idx="96">
                  <c:v>54.32</c:v>
                </c:pt>
                <c:pt idx="97">
                  <c:v>54.32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диаграмма'!$L$5:$L$102</c:f>
              <c:numCache>
                <c:formatCode>0,00</c:formatCode>
                <c:ptCount val="98"/>
                <c:pt idx="0">
                  <c:v>64.333333333333329</c:v>
                </c:pt>
                <c:pt idx="2">
                  <c:v>62</c:v>
                </c:pt>
                <c:pt idx="4">
                  <c:v>53</c:v>
                </c:pt>
                <c:pt idx="7">
                  <c:v>78</c:v>
                </c:pt>
                <c:pt idx="9">
                  <c:v>53.633333333333326</c:v>
                </c:pt>
                <c:pt idx="11">
                  <c:v>57</c:v>
                </c:pt>
                <c:pt idx="12">
                  <c:v>50.5</c:v>
                </c:pt>
                <c:pt idx="13">
                  <c:v>50</c:v>
                </c:pt>
                <c:pt idx="17">
                  <c:v>54.666666666666664</c:v>
                </c:pt>
                <c:pt idx="18">
                  <c:v>56</c:v>
                </c:pt>
                <c:pt idx="21">
                  <c:v>50.75</c:v>
                </c:pt>
                <c:pt idx="22">
                  <c:v>49</c:v>
                </c:pt>
                <c:pt idx="25">
                  <c:v>56.5</c:v>
                </c:pt>
                <c:pt idx="26">
                  <c:v>60.5</c:v>
                </c:pt>
                <c:pt idx="31">
                  <c:v>37</c:v>
                </c:pt>
                <c:pt idx="33">
                  <c:v>60.111111111111107</c:v>
                </c:pt>
                <c:pt idx="35">
                  <c:v>58</c:v>
                </c:pt>
                <c:pt idx="38">
                  <c:v>64</c:v>
                </c:pt>
                <c:pt idx="39">
                  <c:v>60.666666666666664</c:v>
                </c:pt>
                <c:pt idx="41">
                  <c:v>58</c:v>
                </c:pt>
                <c:pt idx="44">
                  <c:v>51</c:v>
                </c:pt>
                <c:pt idx="47">
                  <c:v>69</c:v>
                </c:pt>
                <c:pt idx="49" formatCode="Основной">
                  <c:v>55.75</c:v>
                </c:pt>
                <c:pt idx="50">
                  <c:v>52</c:v>
                </c:pt>
                <c:pt idx="52">
                  <c:v>56</c:v>
                </c:pt>
                <c:pt idx="55">
                  <c:v>69</c:v>
                </c:pt>
                <c:pt idx="57">
                  <c:v>46</c:v>
                </c:pt>
                <c:pt idx="62">
                  <c:v>51.410714285714285</c:v>
                </c:pt>
                <c:pt idx="69">
                  <c:v>39</c:v>
                </c:pt>
                <c:pt idx="70">
                  <c:v>24</c:v>
                </c:pt>
                <c:pt idx="73">
                  <c:v>49</c:v>
                </c:pt>
                <c:pt idx="74">
                  <c:v>50</c:v>
                </c:pt>
                <c:pt idx="75">
                  <c:v>61</c:v>
                </c:pt>
                <c:pt idx="76">
                  <c:v>46.25</c:v>
                </c:pt>
                <c:pt idx="77">
                  <c:v>66</c:v>
                </c:pt>
                <c:pt idx="80">
                  <c:v>52.5</c:v>
                </c:pt>
                <c:pt idx="82">
                  <c:v>47.5</c:v>
                </c:pt>
                <c:pt idx="83">
                  <c:v>49.5</c:v>
                </c:pt>
                <c:pt idx="84">
                  <c:v>64</c:v>
                </c:pt>
                <c:pt idx="86">
                  <c:v>64</c:v>
                </c:pt>
                <c:pt idx="87">
                  <c:v>43</c:v>
                </c:pt>
                <c:pt idx="88">
                  <c:v>64</c:v>
                </c:pt>
                <c:pt idx="90">
                  <c:v>56.5</c:v>
                </c:pt>
                <c:pt idx="92">
                  <c:v>53</c:v>
                </c:pt>
                <c:pt idx="93">
                  <c:v>68</c:v>
                </c:pt>
                <c:pt idx="94">
                  <c:v>68</c:v>
                </c:pt>
                <c:pt idx="97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диаграмма'!$Q$5:$Q$102</c:f>
              <c:numCache>
                <c:formatCode>0,00</c:formatCode>
                <c:ptCount val="98"/>
                <c:pt idx="0">
                  <c:v>53.2</c:v>
                </c:pt>
                <c:pt idx="1">
                  <c:v>53.2</c:v>
                </c:pt>
                <c:pt idx="2">
                  <c:v>53.2</c:v>
                </c:pt>
                <c:pt idx="3">
                  <c:v>53.2</c:v>
                </c:pt>
                <c:pt idx="4">
                  <c:v>53.2</c:v>
                </c:pt>
                <c:pt idx="5">
                  <c:v>53.2</c:v>
                </c:pt>
                <c:pt idx="6">
                  <c:v>53.2</c:v>
                </c:pt>
                <c:pt idx="7">
                  <c:v>53.2</c:v>
                </c:pt>
                <c:pt idx="8">
                  <c:v>53.2</c:v>
                </c:pt>
                <c:pt idx="9">
                  <c:v>53.2</c:v>
                </c:pt>
                <c:pt idx="10">
                  <c:v>53.2</c:v>
                </c:pt>
                <c:pt idx="11">
                  <c:v>53.2</c:v>
                </c:pt>
                <c:pt idx="12">
                  <c:v>53.2</c:v>
                </c:pt>
                <c:pt idx="13">
                  <c:v>53.2</c:v>
                </c:pt>
                <c:pt idx="14">
                  <c:v>53.2</c:v>
                </c:pt>
                <c:pt idx="15">
                  <c:v>53.2</c:v>
                </c:pt>
                <c:pt idx="16">
                  <c:v>53.2</c:v>
                </c:pt>
                <c:pt idx="17">
                  <c:v>53.2</c:v>
                </c:pt>
                <c:pt idx="18">
                  <c:v>53.2</c:v>
                </c:pt>
                <c:pt idx="19">
                  <c:v>53.2</c:v>
                </c:pt>
                <c:pt idx="20">
                  <c:v>53.2</c:v>
                </c:pt>
                <c:pt idx="21">
                  <c:v>53.2</c:v>
                </c:pt>
                <c:pt idx="22">
                  <c:v>53.2</c:v>
                </c:pt>
                <c:pt idx="23">
                  <c:v>53.2</c:v>
                </c:pt>
                <c:pt idx="24">
                  <c:v>53.2</c:v>
                </c:pt>
                <c:pt idx="25">
                  <c:v>53.2</c:v>
                </c:pt>
                <c:pt idx="26">
                  <c:v>53.2</c:v>
                </c:pt>
                <c:pt idx="27">
                  <c:v>53.2</c:v>
                </c:pt>
                <c:pt idx="28">
                  <c:v>53.2</c:v>
                </c:pt>
                <c:pt idx="29">
                  <c:v>53.2</c:v>
                </c:pt>
                <c:pt idx="30">
                  <c:v>53.2</c:v>
                </c:pt>
                <c:pt idx="31">
                  <c:v>53.2</c:v>
                </c:pt>
                <c:pt idx="32">
                  <c:v>53.2</c:v>
                </c:pt>
                <c:pt idx="33">
                  <c:v>53.2</c:v>
                </c:pt>
                <c:pt idx="34">
                  <c:v>53.2</c:v>
                </c:pt>
                <c:pt idx="35">
                  <c:v>53.2</c:v>
                </c:pt>
                <c:pt idx="36">
                  <c:v>53.2</c:v>
                </c:pt>
                <c:pt idx="37">
                  <c:v>53.2</c:v>
                </c:pt>
                <c:pt idx="38">
                  <c:v>53.2</c:v>
                </c:pt>
                <c:pt idx="39">
                  <c:v>53.2</c:v>
                </c:pt>
                <c:pt idx="40">
                  <c:v>53.2</c:v>
                </c:pt>
                <c:pt idx="41">
                  <c:v>53.2</c:v>
                </c:pt>
                <c:pt idx="42">
                  <c:v>53.2</c:v>
                </c:pt>
                <c:pt idx="43">
                  <c:v>53.2</c:v>
                </c:pt>
                <c:pt idx="44">
                  <c:v>53.2</c:v>
                </c:pt>
                <c:pt idx="45">
                  <c:v>53.2</c:v>
                </c:pt>
                <c:pt idx="46">
                  <c:v>53.2</c:v>
                </c:pt>
                <c:pt idx="47">
                  <c:v>53.2</c:v>
                </c:pt>
                <c:pt idx="48">
                  <c:v>53.2</c:v>
                </c:pt>
                <c:pt idx="49">
                  <c:v>53.2</c:v>
                </c:pt>
                <c:pt idx="50">
                  <c:v>53.2</c:v>
                </c:pt>
                <c:pt idx="51">
                  <c:v>53.2</c:v>
                </c:pt>
                <c:pt idx="52">
                  <c:v>53.2</c:v>
                </c:pt>
                <c:pt idx="53">
                  <c:v>53.2</c:v>
                </c:pt>
                <c:pt idx="54">
                  <c:v>53.2</c:v>
                </c:pt>
                <c:pt idx="55">
                  <c:v>53.2</c:v>
                </c:pt>
                <c:pt idx="56">
                  <c:v>53.2</c:v>
                </c:pt>
                <c:pt idx="57">
                  <c:v>53.2</c:v>
                </c:pt>
                <c:pt idx="58">
                  <c:v>53.2</c:v>
                </c:pt>
                <c:pt idx="59">
                  <c:v>53.2</c:v>
                </c:pt>
                <c:pt idx="60">
                  <c:v>53.2</c:v>
                </c:pt>
                <c:pt idx="61">
                  <c:v>53.2</c:v>
                </c:pt>
                <c:pt idx="62">
                  <c:v>53.2</c:v>
                </c:pt>
                <c:pt idx="63">
                  <c:v>53.2</c:v>
                </c:pt>
                <c:pt idx="64">
                  <c:v>53.2</c:v>
                </c:pt>
                <c:pt idx="65">
                  <c:v>53.2</c:v>
                </c:pt>
                <c:pt idx="66">
                  <c:v>53.2</c:v>
                </c:pt>
                <c:pt idx="67">
                  <c:v>53.2</c:v>
                </c:pt>
                <c:pt idx="68">
                  <c:v>53.2</c:v>
                </c:pt>
                <c:pt idx="69">
                  <c:v>53.2</c:v>
                </c:pt>
                <c:pt idx="70">
                  <c:v>53.2</c:v>
                </c:pt>
                <c:pt idx="71">
                  <c:v>53.2</c:v>
                </c:pt>
                <c:pt idx="72">
                  <c:v>53.2</c:v>
                </c:pt>
                <c:pt idx="73">
                  <c:v>53.2</c:v>
                </c:pt>
                <c:pt idx="74">
                  <c:v>53.2</c:v>
                </c:pt>
                <c:pt idx="75">
                  <c:v>53.2</c:v>
                </c:pt>
                <c:pt idx="76">
                  <c:v>53.2</c:v>
                </c:pt>
                <c:pt idx="77">
                  <c:v>53.2</c:v>
                </c:pt>
                <c:pt idx="78">
                  <c:v>53.2</c:v>
                </c:pt>
                <c:pt idx="79">
                  <c:v>53.2</c:v>
                </c:pt>
                <c:pt idx="80">
                  <c:v>53.2</c:v>
                </c:pt>
                <c:pt idx="81">
                  <c:v>53.2</c:v>
                </c:pt>
                <c:pt idx="82">
                  <c:v>53.2</c:v>
                </c:pt>
                <c:pt idx="83">
                  <c:v>53.2</c:v>
                </c:pt>
                <c:pt idx="84">
                  <c:v>53.2</c:v>
                </c:pt>
                <c:pt idx="85">
                  <c:v>53.2</c:v>
                </c:pt>
                <c:pt idx="86">
                  <c:v>53.2</c:v>
                </c:pt>
                <c:pt idx="87">
                  <c:v>53.2</c:v>
                </c:pt>
                <c:pt idx="88">
                  <c:v>53.2</c:v>
                </c:pt>
                <c:pt idx="89">
                  <c:v>53.2</c:v>
                </c:pt>
                <c:pt idx="90">
                  <c:v>53.2</c:v>
                </c:pt>
                <c:pt idx="91">
                  <c:v>53.2</c:v>
                </c:pt>
                <c:pt idx="92">
                  <c:v>53.2</c:v>
                </c:pt>
                <c:pt idx="93">
                  <c:v>53.2</c:v>
                </c:pt>
                <c:pt idx="94">
                  <c:v>53.2</c:v>
                </c:pt>
                <c:pt idx="95">
                  <c:v>53.2</c:v>
                </c:pt>
                <c:pt idx="96">
                  <c:v>53.2</c:v>
                </c:pt>
                <c:pt idx="97">
                  <c:v>53.2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диаграмма'!$P$5:$P$102</c:f>
              <c:numCache>
                <c:formatCode>0,00</c:formatCode>
                <c:ptCount val="98"/>
                <c:pt idx="0">
                  <c:v>59.3125</c:v>
                </c:pt>
                <c:pt idx="2">
                  <c:v>65</c:v>
                </c:pt>
                <c:pt idx="3">
                  <c:v>65</c:v>
                </c:pt>
                <c:pt idx="7">
                  <c:v>52.25</c:v>
                </c:pt>
                <c:pt idx="8">
                  <c:v>55</c:v>
                </c:pt>
                <c:pt idx="9">
                  <c:v>54</c:v>
                </c:pt>
                <c:pt idx="11">
                  <c:v>43</c:v>
                </c:pt>
                <c:pt idx="14">
                  <c:v>36</c:v>
                </c:pt>
                <c:pt idx="17">
                  <c:v>83</c:v>
                </c:pt>
                <c:pt idx="21">
                  <c:v>65.333333333333329</c:v>
                </c:pt>
                <c:pt idx="27">
                  <c:v>68</c:v>
                </c:pt>
                <c:pt idx="29">
                  <c:v>61</c:v>
                </c:pt>
                <c:pt idx="30">
                  <c:v>67</c:v>
                </c:pt>
                <c:pt idx="33">
                  <c:v>54.583333333333336</c:v>
                </c:pt>
                <c:pt idx="34">
                  <c:v>63</c:v>
                </c:pt>
                <c:pt idx="38">
                  <c:v>57</c:v>
                </c:pt>
                <c:pt idx="39">
                  <c:v>63.5</c:v>
                </c:pt>
                <c:pt idx="42">
                  <c:v>50</c:v>
                </c:pt>
                <c:pt idx="43">
                  <c:v>63</c:v>
                </c:pt>
                <c:pt idx="45">
                  <c:v>31</c:v>
                </c:pt>
                <c:pt idx="49">
                  <c:v>58.5</c:v>
                </c:pt>
                <c:pt idx="50">
                  <c:v>62</c:v>
                </c:pt>
                <c:pt idx="55">
                  <c:v>69</c:v>
                </c:pt>
                <c:pt idx="56">
                  <c:v>38.5</c:v>
                </c:pt>
                <c:pt idx="57">
                  <c:v>63</c:v>
                </c:pt>
                <c:pt idx="60">
                  <c:v>60</c:v>
                </c:pt>
                <c:pt idx="62">
                  <c:v>52.360389610389618</c:v>
                </c:pt>
                <c:pt idx="64">
                  <c:v>67</c:v>
                </c:pt>
                <c:pt idx="65">
                  <c:v>66</c:v>
                </c:pt>
                <c:pt idx="67">
                  <c:v>44</c:v>
                </c:pt>
                <c:pt idx="69">
                  <c:v>51</c:v>
                </c:pt>
                <c:pt idx="70">
                  <c:v>53</c:v>
                </c:pt>
                <c:pt idx="77">
                  <c:v>42.714285714285715</c:v>
                </c:pt>
                <c:pt idx="79">
                  <c:v>60</c:v>
                </c:pt>
                <c:pt idx="81">
                  <c:v>31</c:v>
                </c:pt>
                <c:pt idx="84">
                  <c:v>65</c:v>
                </c:pt>
                <c:pt idx="85">
                  <c:v>41</c:v>
                </c:pt>
                <c:pt idx="88">
                  <c:v>55.25</c:v>
                </c:pt>
                <c:pt idx="9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диаграмма'!$U$5:$U$102</c:f>
              <c:numCache>
                <c:formatCode>0,00</c:formatCode>
                <c:ptCount val="98"/>
                <c:pt idx="0" formatCode="Основной">
                  <c:v>56.47</c:v>
                </c:pt>
                <c:pt idx="1">
                  <c:v>56.47</c:v>
                </c:pt>
                <c:pt idx="2">
                  <c:v>56.47</c:v>
                </c:pt>
                <c:pt idx="3">
                  <c:v>56.47</c:v>
                </c:pt>
                <c:pt idx="4">
                  <c:v>56.47</c:v>
                </c:pt>
                <c:pt idx="5">
                  <c:v>56.47</c:v>
                </c:pt>
                <c:pt idx="6">
                  <c:v>56.47</c:v>
                </c:pt>
                <c:pt idx="7">
                  <c:v>56.47</c:v>
                </c:pt>
                <c:pt idx="8">
                  <c:v>56.47</c:v>
                </c:pt>
                <c:pt idx="9">
                  <c:v>56.47</c:v>
                </c:pt>
                <c:pt idx="10">
                  <c:v>56.47</c:v>
                </c:pt>
                <c:pt idx="11">
                  <c:v>56.47</c:v>
                </c:pt>
                <c:pt idx="12">
                  <c:v>56.47</c:v>
                </c:pt>
                <c:pt idx="13">
                  <c:v>56.47</c:v>
                </c:pt>
                <c:pt idx="14">
                  <c:v>56.47</c:v>
                </c:pt>
                <c:pt idx="15">
                  <c:v>56.47</c:v>
                </c:pt>
                <c:pt idx="16">
                  <c:v>56.47</c:v>
                </c:pt>
                <c:pt idx="17">
                  <c:v>56.47</c:v>
                </c:pt>
                <c:pt idx="18">
                  <c:v>56.47</c:v>
                </c:pt>
                <c:pt idx="19">
                  <c:v>56.47</c:v>
                </c:pt>
                <c:pt idx="20">
                  <c:v>56.47</c:v>
                </c:pt>
                <c:pt idx="21">
                  <c:v>56.47</c:v>
                </c:pt>
                <c:pt idx="22">
                  <c:v>56.47</c:v>
                </c:pt>
                <c:pt idx="23">
                  <c:v>56.47</c:v>
                </c:pt>
                <c:pt idx="24">
                  <c:v>56.47</c:v>
                </c:pt>
                <c:pt idx="25">
                  <c:v>56.47</c:v>
                </c:pt>
                <c:pt idx="26">
                  <c:v>56.47</c:v>
                </c:pt>
                <c:pt idx="27">
                  <c:v>56.47</c:v>
                </c:pt>
                <c:pt idx="28">
                  <c:v>56.47</c:v>
                </c:pt>
                <c:pt idx="29">
                  <c:v>56.47</c:v>
                </c:pt>
                <c:pt idx="30">
                  <c:v>56.47</c:v>
                </c:pt>
                <c:pt idx="31">
                  <c:v>56.47</c:v>
                </c:pt>
                <c:pt idx="32">
                  <c:v>56.47</c:v>
                </c:pt>
                <c:pt idx="33">
                  <c:v>56.47</c:v>
                </c:pt>
                <c:pt idx="34">
                  <c:v>56.47</c:v>
                </c:pt>
                <c:pt idx="35">
                  <c:v>56.47</c:v>
                </c:pt>
                <c:pt idx="36">
                  <c:v>56.47</c:v>
                </c:pt>
                <c:pt idx="37">
                  <c:v>56.47</c:v>
                </c:pt>
                <c:pt idx="38">
                  <c:v>56.47</c:v>
                </c:pt>
                <c:pt idx="39">
                  <c:v>56.47</c:v>
                </c:pt>
                <c:pt idx="40">
                  <c:v>56.47</c:v>
                </c:pt>
                <c:pt idx="41">
                  <c:v>56.47</c:v>
                </c:pt>
                <c:pt idx="42">
                  <c:v>56.47</c:v>
                </c:pt>
                <c:pt idx="43">
                  <c:v>56.47</c:v>
                </c:pt>
                <c:pt idx="44">
                  <c:v>56.47</c:v>
                </c:pt>
                <c:pt idx="45">
                  <c:v>56.47</c:v>
                </c:pt>
                <c:pt idx="46">
                  <c:v>56.47</c:v>
                </c:pt>
                <c:pt idx="47">
                  <c:v>56.47</c:v>
                </c:pt>
                <c:pt idx="48">
                  <c:v>56.47</c:v>
                </c:pt>
                <c:pt idx="49">
                  <c:v>56.47</c:v>
                </c:pt>
                <c:pt idx="50">
                  <c:v>56.47</c:v>
                </c:pt>
                <c:pt idx="51">
                  <c:v>56.47</c:v>
                </c:pt>
                <c:pt idx="52">
                  <c:v>56.47</c:v>
                </c:pt>
                <c:pt idx="53">
                  <c:v>56.47</c:v>
                </c:pt>
                <c:pt idx="54">
                  <c:v>56.47</c:v>
                </c:pt>
                <c:pt idx="55">
                  <c:v>56.47</c:v>
                </c:pt>
                <c:pt idx="56">
                  <c:v>56.47</c:v>
                </c:pt>
                <c:pt idx="57">
                  <c:v>56.47</c:v>
                </c:pt>
                <c:pt idx="58">
                  <c:v>56.47</c:v>
                </c:pt>
                <c:pt idx="59">
                  <c:v>56.47</c:v>
                </c:pt>
                <c:pt idx="60">
                  <c:v>56.47</c:v>
                </c:pt>
                <c:pt idx="61">
                  <c:v>56.47</c:v>
                </c:pt>
                <c:pt idx="62">
                  <c:v>56.47</c:v>
                </c:pt>
                <c:pt idx="63">
                  <c:v>56.47</c:v>
                </c:pt>
                <c:pt idx="64">
                  <c:v>56.47</c:v>
                </c:pt>
                <c:pt idx="65">
                  <c:v>56.47</c:v>
                </c:pt>
                <c:pt idx="66">
                  <c:v>56.47</c:v>
                </c:pt>
                <c:pt idx="67">
                  <c:v>56.47</c:v>
                </c:pt>
                <c:pt idx="68">
                  <c:v>56.47</c:v>
                </c:pt>
                <c:pt idx="69">
                  <c:v>56.47</c:v>
                </c:pt>
                <c:pt idx="70">
                  <c:v>56.47</c:v>
                </c:pt>
                <c:pt idx="71">
                  <c:v>56.47</c:v>
                </c:pt>
                <c:pt idx="72">
                  <c:v>56.47</c:v>
                </c:pt>
                <c:pt idx="73">
                  <c:v>56.47</c:v>
                </c:pt>
                <c:pt idx="74">
                  <c:v>56.47</c:v>
                </c:pt>
                <c:pt idx="75">
                  <c:v>56.47</c:v>
                </c:pt>
                <c:pt idx="76">
                  <c:v>56.47</c:v>
                </c:pt>
                <c:pt idx="77">
                  <c:v>56.47</c:v>
                </c:pt>
                <c:pt idx="78">
                  <c:v>56.47</c:v>
                </c:pt>
                <c:pt idx="79">
                  <c:v>56.47</c:v>
                </c:pt>
                <c:pt idx="80">
                  <c:v>56.47</c:v>
                </c:pt>
                <c:pt idx="81">
                  <c:v>56.47</c:v>
                </c:pt>
                <c:pt idx="82">
                  <c:v>56.47</c:v>
                </c:pt>
                <c:pt idx="83">
                  <c:v>56.47</c:v>
                </c:pt>
                <c:pt idx="84">
                  <c:v>56.47</c:v>
                </c:pt>
                <c:pt idx="85">
                  <c:v>56.47</c:v>
                </c:pt>
                <c:pt idx="86">
                  <c:v>56.47</c:v>
                </c:pt>
                <c:pt idx="87">
                  <c:v>56.47</c:v>
                </c:pt>
                <c:pt idx="88">
                  <c:v>56.47</c:v>
                </c:pt>
                <c:pt idx="89">
                  <c:v>56.47</c:v>
                </c:pt>
                <c:pt idx="90">
                  <c:v>56.47</c:v>
                </c:pt>
                <c:pt idx="91">
                  <c:v>56.47</c:v>
                </c:pt>
                <c:pt idx="92">
                  <c:v>56.47</c:v>
                </c:pt>
                <c:pt idx="93">
                  <c:v>56.47</c:v>
                </c:pt>
                <c:pt idx="94">
                  <c:v>56.47</c:v>
                </c:pt>
                <c:pt idx="95">
                  <c:v>56.47</c:v>
                </c:pt>
                <c:pt idx="96">
                  <c:v>56.47</c:v>
                </c:pt>
                <c:pt idx="97">
                  <c:v>56.47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'Географ-11 диаграмма'!$B$5:$B$102</c:f>
              <c:strCache>
                <c:ptCount val="98"/>
                <c:pt idx="0">
                  <c:v>ЖЕЛЕЗНОДОРОЖНЫЙ РАЙОН </c:v>
                </c:pt>
                <c:pt idx="1">
                  <c:v>МАОУ СШ № 32</c:v>
                </c:pt>
                <c:pt idx="2">
                  <c:v>МАОУ Гимназия № 9</c:v>
                </c:pt>
                <c:pt idx="3">
                  <c:v>МБОУ СШ № 86 </c:v>
                </c:pt>
                <c:pt idx="4">
                  <c:v>МБОУ Гимназия № 8</c:v>
                </c:pt>
                <c:pt idx="5">
                  <c:v>МАОУ Лицей № 7 </c:v>
                </c:pt>
                <c:pt idx="6">
                  <c:v>МБОУ Лицей № 28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КИРОВСКИЙ РАЙОН</c:v>
                </c:pt>
                <c:pt idx="10">
                  <c:v>МАОУ СШ № 55</c:v>
                </c:pt>
                <c:pt idx="11">
                  <c:v>МБОУ СШ № 135</c:v>
                </c:pt>
                <c:pt idx="12">
                  <c:v>МБОУ СШ № 63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Гимназия № 6</c:v>
                </c:pt>
                <c:pt idx="18">
                  <c:v>МАОУ Лицей № 11</c:v>
                </c:pt>
                <c:pt idx="19">
                  <c:v>МБОУ СШ № 8 "Созидание"</c:v>
                </c:pt>
                <c:pt idx="20">
                  <c:v>МБОУ СШ № 80</c:v>
                </c:pt>
                <c:pt idx="21">
                  <c:v>ЛЕНИНСКИЙ РАЙОН</c:v>
                </c:pt>
                <c:pt idx="22">
                  <c:v>МАОУ Гимназия № 11 </c:v>
                </c:pt>
                <c:pt idx="23">
                  <c:v>МБОУ СШ № 94</c:v>
                </c:pt>
                <c:pt idx="24">
                  <c:v>МБОУ СШ № 53</c:v>
                </c:pt>
                <c:pt idx="25">
                  <c:v>МАОУ Гимназия № 15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МБОУ СШ № 64</c:v>
                </c:pt>
                <c:pt idx="31">
                  <c:v>МБОУ СШ № 79</c:v>
                </c:pt>
                <c:pt idx="32">
                  <c:v>МБОУ СШ № 89</c:v>
                </c:pt>
                <c:pt idx="33">
                  <c:v>ОКТЯБРЬСКИЙ РАЙОН</c:v>
                </c:pt>
                <c:pt idx="34">
                  <c:v>МБОУ СШ № 72 </c:v>
                </c:pt>
                <c:pt idx="35">
                  <c:v>МБОУ Лицей № 10</c:v>
                </c:pt>
                <c:pt idx="36">
                  <c:v>МБОУ Лицей № 8</c:v>
                </c:pt>
                <c:pt idx="37">
                  <c:v>МБОУ СШ № 3</c:v>
                </c:pt>
                <c:pt idx="38">
                  <c:v>МАОУ "КУГ № 1 - Универс"</c:v>
                </c:pt>
                <c:pt idx="39">
                  <c:v>МАОУ Гимназия № 13 "Академ"</c:v>
                </c:pt>
                <c:pt idx="40">
                  <c:v>МАОУ Гимназия № 3</c:v>
                </c:pt>
                <c:pt idx="41">
                  <c:v>МАОУ Лицей № 1</c:v>
                </c:pt>
                <c:pt idx="42">
                  <c:v>МБОУ СШ № 133 </c:v>
                </c:pt>
                <c:pt idx="43">
                  <c:v>МБОУ СШ № 21</c:v>
                </c:pt>
                <c:pt idx="44">
                  <c:v>МБОУ СШ № 30</c:v>
                </c:pt>
                <c:pt idx="45">
                  <c:v>МБОУ СШ № 73</c:v>
                </c:pt>
                <c:pt idx="46">
                  <c:v>МБОУ СШ № 84</c:v>
                </c:pt>
                <c:pt idx="47">
                  <c:v>МБОУ СШ № 99</c:v>
                </c:pt>
                <c:pt idx="48">
                  <c:v>МБОУ Школа-интернат № 1 </c:v>
                </c:pt>
                <c:pt idx="49">
                  <c:v>СВЕРДЛОВСКИЙ РАЙОН</c:v>
                </c:pt>
                <c:pt idx="50">
                  <c:v>МБОУ СШ № 76</c:v>
                </c:pt>
                <c:pt idx="51">
                  <c:v>МБОУ СШ № 137</c:v>
                </c:pt>
                <c:pt idx="52">
                  <c:v>МАОУ Гимназия № 14</c:v>
                </c:pt>
                <c:pt idx="53">
                  <c:v>МБОУ СШ № 62</c:v>
                </c:pt>
                <c:pt idx="54">
                  <c:v>МАОУ Лицей № 9 "Лидер"</c:v>
                </c:pt>
                <c:pt idx="55">
                  <c:v>МБОУ СШ № 17</c:v>
                </c:pt>
                <c:pt idx="56">
                  <c:v>МБОУ СШ № 34</c:v>
                </c:pt>
                <c:pt idx="57">
                  <c:v>МБОУ СШ № 45</c:v>
                </c:pt>
                <c:pt idx="58">
                  <c:v>МБОУ СШ № 6</c:v>
                </c:pt>
                <c:pt idx="59">
                  <c:v>МБОУ СШ № 92</c:v>
                </c:pt>
                <c:pt idx="60">
                  <c:v>МБОУ СШ № 93</c:v>
                </c:pt>
                <c:pt idx="61">
                  <c:v>МБОУ СШ № 97</c:v>
                </c:pt>
                <c:pt idx="62">
                  <c:v>СОВЕТСКИЙ РАЙОН</c:v>
                </c:pt>
                <c:pt idx="63">
                  <c:v>МБОУ СШ № 144</c:v>
                </c:pt>
                <c:pt idx="64">
                  <c:v>МАОУ СШ № 152</c:v>
                </c:pt>
                <c:pt idx="65">
                  <c:v>МБОУ СШ № 18</c:v>
                </c:pt>
                <c:pt idx="66">
                  <c:v>МБОУ СШ № 1</c:v>
                </c:pt>
                <c:pt idx="67">
                  <c:v>МБОУ СШ № 108</c:v>
                </c:pt>
                <c:pt idx="68">
                  <c:v>МБОУ СШ № 91</c:v>
                </c:pt>
                <c:pt idx="69">
                  <c:v>МБОУ СШ № 5</c:v>
                </c:pt>
                <c:pt idx="70">
                  <c:v>МБОУ СШ № 115</c:v>
                </c:pt>
                <c:pt idx="71">
                  <c:v>МБОУ СШ № 134</c:v>
                </c:pt>
                <c:pt idx="72">
                  <c:v>МБОУ СШ № 147</c:v>
                </c:pt>
                <c:pt idx="73">
                  <c:v>МАОУ СШ № 150</c:v>
                </c:pt>
                <c:pt idx="74">
                  <c:v>МБОУ СШ № 24</c:v>
                </c:pt>
                <c:pt idx="75">
                  <c:v>МАОУ СШ № 151</c:v>
                </c:pt>
                <c:pt idx="76">
                  <c:v>МАОУ СШ № 143</c:v>
                </c:pt>
                <c:pt idx="77">
                  <c:v>МАОУ СШ № 145</c:v>
                </c:pt>
                <c:pt idx="78">
                  <c:v>МАОУ СШ № 149</c:v>
                </c:pt>
                <c:pt idx="79">
                  <c:v>МБОУ СШ № 121</c:v>
                </c:pt>
                <c:pt idx="80">
                  <c:v>МБОУ СШ № 129</c:v>
                </c:pt>
                <c:pt idx="81">
                  <c:v>МБОУ СШ № 139</c:v>
                </c:pt>
                <c:pt idx="82">
                  <c:v>МБОУ СШ № 2</c:v>
                </c:pt>
                <c:pt idx="83">
                  <c:v>МБОУ СШ № 22</c:v>
                </c:pt>
                <c:pt idx="84">
                  <c:v>МБОУ СШ № 56</c:v>
                </c:pt>
                <c:pt idx="85">
                  <c:v>МБОУ СШ № 69</c:v>
                </c:pt>
                <c:pt idx="86">
                  <c:v>МБОУ СШ № 7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98</c:v>
                </c:pt>
                <c:pt idx="90">
                  <c:v>ЦЕНТРАЛЬНЫЙ РАЙОН</c:v>
                </c:pt>
                <c:pt idx="91">
                  <c:v>МБОУ СШ № 4</c:v>
                </c:pt>
                <c:pt idx="92">
                  <c:v>МАОУ СШ "Комплекс Покровский"</c:v>
                </c:pt>
                <c:pt idx="93">
                  <c:v>МБОУ СШ № 10 </c:v>
                </c:pt>
                <c:pt idx="94">
                  <c:v>МБОУ СШ № 27</c:v>
                </c:pt>
                <c:pt idx="95">
                  <c:v>МБОУ Гимназия  № 16</c:v>
                </c:pt>
                <c:pt idx="96">
                  <c:v>МБОУ СШ № 14 </c:v>
                </c:pt>
                <c:pt idx="97">
                  <c:v>МБОУ СШ № 51</c:v>
                </c:pt>
              </c:strCache>
            </c:strRef>
          </c:cat>
          <c:val>
            <c:numRef>
              <c:f>'Географ-11 диаграмма'!$T$5:$T$102</c:f>
              <c:numCache>
                <c:formatCode>0,00</c:formatCode>
                <c:ptCount val="98"/>
                <c:pt idx="0" formatCode="Основной">
                  <c:v>55.54</c:v>
                </c:pt>
                <c:pt idx="1">
                  <c:v>62.33</c:v>
                </c:pt>
                <c:pt idx="4">
                  <c:v>35.33</c:v>
                </c:pt>
                <c:pt idx="5">
                  <c:v>77</c:v>
                </c:pt>
                <c:pt idx="6">
                  <c:v>47.5</c:v>
                </c:pt>
                <c:pt idx="9">
                  <c:v>57.618571428571428</c:v>
                </c:pt>
                <c:pt idx="11">
                  <c:v>40</c:v>
                </c:pt>
                <c:pt idx="14">
                  <c:v>57</c:v>
                </c:pt>
                <c:pt idx="16">
                  <c:v>60</c:v>
                </c:pt>
                <c:pt idx="17">
                  <c:v>59.33</c:v>
                </c:pt>
                <c:pt idx="18">
                  <c:v>97</c:v>
                </c:pt>
                <c:pt idx="19">
                  <c:v>47</c:v>
                </c:pt>
                <c:pt idx="20">
                  <c:v>43</c:v>
                </c:pt>
                <c:pt idx="21">
                  <c:v>58.857142857142854</c:v>
                </c:pt>
                <c:pt idx="23">
                  <c:v>51</c:v>
                </c:pt>
                <c:pt idx="24">
                  <c:v>51</c:v>
                </c:pt>
                <c:pt idx="25">
                  <c:v>63</c:v>
                </c:pt>
                <c:pt idx="26">
                  <c:v>68.5</c:v>
                </c:pt>
                <c:pt idx="27">
                  <c:v>67</c:v>
                </c:pt>
                <c:pt idx="30">
                  <c:v>55.5</c:v>
                </c:pt>
                <c:pt idx="32">
                  <c:v>56</c:v>
                </c:pt>
                <c:pt idx="33">
                  <c:v>62.875</c:v>
                </c:pt>
                <c:pt idx="38">
                  <c:v>52.5</c:v>
                </c:pt>
                <c:pt idx="39">
                  <c:v>77</c:v>
                </c:pt>
                <c:pt idx="46">
                  <c:v>55</c:v>
                </c:pt>
                <c:pt idx="48">
                  <c:v>67</c:v>
                </c:pt>
                <c:pt idx="49">
                  <c:v>63.761428571428567</c:v>
                </c:pt>
                <c:pt idx="50">
                  <c:v>42</c:v>
                </c:pt>
                <c:pt idx="52">
                  <c:v>100</c:v>
                </c:pt>
                <c:pt idx="54">
                  <c:v>72.5</c:v>
                </c:pt>
                <c:pt idx="58">
                  <c:v>66</c:v>
                </c:pt>
                <c:pt idx="59">
                  <c:v>59.33</c:v>
                </c:pt>
                <c:pt idx="60">
                  <c:v>55</c:v>
                </c:pt>
                <c:pt idx="61">
                  <c:v>51.5</c:v>
                </c:pt>
                <c:pt idx="62">
                  <c:v>50.718888888888891</c:v>
                </c:pt>
                <c:pt idx="69">
                  <c:v>44</c:v>
                </c:pt>
                <c:pt idx="72">
                  <c:v>55</c:v>
                </c:pt>
                <c:pt idx="73">
                  <c:v>44</c:v>
                </c:pt>
                <c:pt idx="74">
                  <c:v>52.5</c:v>
                </c:pt>
                <c:pt idx="76">
                  <c:v>46.2</c:v>
                </c:pt>
                <c:pt idx="77">
                  <c:v>57.6</c:v>
                </c:pt>
                <c:pt idx="78">
                  <c:v>52</c:v>
                </c:pt>
                <c:pt idx="86">
                  <c:v>46.5</c:v>
                </c:pt>
                <c:pt idx="88">
                  <c:v>58.67</c:v>
                </c:pt>
                <c:pt idx="90">
                  <c:v>58.957499999999996</c:v>
                </c:pt>
                <c:pt idx="93">
                  <c:v>58.5</c:v>
                </c:pt>
                <c:pt idx="94">
                  <c:v>57</c:v>
                </c:pt>
                <c:pt idx="95">
                  <c:v>55.33</c:v>
                </c:pt>
                <c:pt idx="96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53024"/>
        <c:axId val="79154560"/>
      </c:lineChart>
      <c:catAx>
        <c:axId val="791530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54560"/>
        <c:crosses val="autoZero"/>
        <c:auto val="1"/>
        <c:lblAlgn val="ctr"/>
        <c:lblOffset val="100"/>
        <c:noMultiLvlLbl val="0"/>
      </c:catAx>
      <c:valAx>
        <c:axId val="791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53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625148129298331"/>
          <c:y val="1.9972345123225106E-2"/>
          <c:w val="0.77224357433414581"/>
          <c:h val="4.472698495117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46303</xdr:rowOff>
    </xdr:from>
    <xdr:to>
      <xdr:col>30</xdr:col>
      <xdr:colOff>111125</xdr:colOff>
      <xdr:row>0</xdr:row>
      <xdr:rowOff>4820708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398728</xdr:colOff>
      <xdr:row>0</xdr:row>
      <xdr:rowOff>347925</xdr:rowOff>
    </xdr:from>
    <xdr:to>
      <xdr:col>27</xdr:col>
      <xdr:colOff>451114</xdr:colOff>
      <xdr:row>0</xdr:row>
      <xdr:rowOff>2992438</xdr:rowOff>
    </xdr:to>
    <xdr:cxnSp macro="">
      <xdr:nvCxnSpPr>
        <xdr:cNvPr id="3" name="Прямая соединительная линия 2"/>
        <xdr:cNvCxnSpPr/>
      </xdr:nvCxnSpPr>
      <xdr:spPr>
        <a:xfrm>
          <a:off x="16347811" y="347925"/>
          <a:ext cx="52386" cy="26445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0.11646</cdr:x>
      <cdr:y>0.06974</cdr:y>
    </cdr:from>
    <cdr:to>
      <cdr:x>0.11687</cdr:x>
      <cdr:y>0.63887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074674" y="332967"/>
          <a:ext cx="7305" cy="27172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0.23533</cdr:x>
      <cdr:y>0.06679</cdr:y>
    </cdr:from>
    <cdr:to>
      <cdr:x>0.23554</cdr:x>
      <cdr:y>0.63292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4192238" y="318866"/>
          <a:ext cx="3741" cy="2702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0.35452</cdr:x>
      <cdr:y>0.07823</cdr:y>
    </cdr:from>
    <cdr:to>
      <cdr:x>0.35452</cdr:x>
      <cdr:y>0.63757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6315584" y="373486"/>
          <a:ext cx="19" cy="2670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0.51215</cdr:x>
      <cdr:y>0.07334</cdr:y>
    </cdr:from>
    <cdr:to>
      <cdr:x>0.51314</cdr:x>
      <cdr:y>0.63314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123708" y="350155"/>
          <a:ext cx="17645" cy="2672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0.64384</cdr:x>
      <cdr:y>0.06929</cdr:y>
    </cdr:from>
    <cdr:to>
      <cdr:x>0.64542</cdr:x>
      <cdr:y>0.63314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1469686" y="330819"/>
          <a:ext cx="27992" cy="26920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0.02598</cdr:x>
      <cdr:y>0.07405</cdr:y>
    </cdr:from>
    <cdr:to>
      <cdr:x>0.02766</cdr:x>
      <cdr:y>0.64143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462904" y="353545"/>
          <a:ext cx="29929" cy="27089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42334</xdr:rowOff>
    </xdr:from>
    <xdr:to>
      <xdr:col>29</xdr:col>
      <xdr:colOff>0</xdr:colOff>
      <xdr:row>0</xdr:row>
      <xdr:rowOff>4833938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376239</xdr:colOff>
      <xdr:row>0</xdr:row>
      <xdr:rowOff>439206</xdr:rowOff>
    </xdr:from>
    <xdr:to>
      <xdr:col>26</xdr:col>
      <xdr:colOff>428625</xdr:colOff>
      <xdr:row>0</xdr:row>
      <xdr:rowOff>3190875</xdr:rowOff>
    </xdr:to>
    <xdr:cxnSp macro="">
      <xdr:nvCxnSpPr>
        <xdr:cNvPr id="3" name="Прямая соединительная линия 2"/>
        <xdr:cNvCxnSpPr/>
      </xdr:nvCxnSpPr>
      <xdr:spPr>
        <a:xfrm>
          <a:off x="15485270" y="439206"/>
          <a:ext cx="52386" cy="27516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0.11611</cdr:x>
      <cdr:y>0.08223</cdr:y>
    </cdr:from>
    <cdr:to>
      <cdr:x>0.11652</cdr:x>
      <cdr:y>0.65136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027451" y="392037"/>
          <a:ext cx="7159" cy="27134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0.23458</cdr:x>
      <cdr:y>0.08286</cdr:y>
    </cdr:from>
    <cdr:to>
      <cdr:x>0.23479</cdr:x>
      <cdr:y>0.64899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4096032" y="395080"/>
          <a:ext cx="3666" cy="26991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0.35273</cdr:x>
      <cdr:y>0.08571</cdr:y>
    </cdr:from>
    <cdr:to>
      <cdr:x>0.35342</cdr:x>
      <cdr:y>0.6582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6010148" y="410690"/>
          <a:ext cx="11770" cy="27431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0.51126</cdr:x>
      <cdr:y>0.07833</cdr:y>
    </cdr:from>
    <cdr:to>
      <cdr:x>0.5118</cdr:x>
      <cdr:y>0.65155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8927246" y="373483"/>
          <a:ext cx="9429" cy="27329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0.64007</cdr:x>
      <cdr:y>0.08178</cdr:y>
    </cdr:from>
    <cdr:to>
      <cdr:x>0.64048</cdr:x>
      <cdr:y>0.65649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0906255" y="391839"/>
          <a:ext cx="6986" cy="27537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0.02349</cdr:x>
      <cdr:y>0.08154</cdr:y>
    </cdr:from>
    <cdr:to>
      <cdr:x>0.02517</cdr:x>
      <cdr:y>0.64892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410219" y="388773"/>
          <a:ext cx="29334" cy="27051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6.42578125" style="393" customWidth="1"/>
    <col min="2" max="2" width="34.28515625" style="393" customWidth="1"/>
    <col min="3" max="6" width="7.7109375" style="556" customWidth="1"/>
    <col min="7" max="22" width="7.7109375" style="393" customWidth="1"/>
    <col min="23" max="23" width="8.7109375" style="393" customWidth="1"/>
    <col min="24" max="24" width="6.5703125" style="393" customWidth="1"/>
    <col min="25" max="16384" width="9.140625" style="393"/>
  </cols>
  <sheetData>
    <row r="1" spans="1:26" ht="382.5" customHeight="1" thickBot="1" x14ac:dyDescent="0.3"/>
    <row r="2" spans="1:26" ht="15.75" thickBot="1" x14ac:dyDescent="0.3">
      <c r="A2" s="810" t="s">
        <v>49</v>
      </c>
      <c r="B2" s="812" t="s">
        <v>84</v>
      </c>
      <c r="C2" s="814">
        <v>2019</v>
      </c>
      <c r="D2" s="815"/>
      <c r="E2" s="815"/>
      <c r="F2" s="816"/>
      <c r="G2" s="814">
        <v>2018</v>
      </c>
      <c r="H2" s="815"/>
      <c r="I2" s="815"/>
      <c r="J2" s="816"/>
      <c r="K2" s="817">
        <v>2017</v>
      </c>
      <c r="L2" s="818"/>
      <c r="M2" s="818"/>
      <c r="N2" s="819"/>
      <c r="O2" s="817">
        <v>2016</v>
      </c>
      <c r="P2" s="818"/>
      <c r="Q2" s="818"/>
      <c r="R2" s="819"/>
      <c r="S2" s="817">
        <v>2015</v>
      </c>
      <c r="T2" s="818"/>
      <c r="U2" s="818"/>
      <c r="V2" s="819"/>
      <c r="W2" s="808" t="s">
        <v>88</v>
      </c>
    </row>
    <row r="3" spans="1:26" ht="45" customHeight="1" thickBot="1" x14ac:dyDescent="0.3">
      <c r="A3" s="811"/>
      <c r="B3" s="813"/>
      <c r="C3" s="383" t="s">
        <v>102</v>
      </c>
      <c r="D3" s="369" t="s">
        <v>103</v>
      </c>
      <c r="E3" s="369" t="s">
        <v>104</v>
      </c>
      <c r="F3" s="181" t="s">
        <v>87</v>
      </c>
      <c r="G3" s="383" t="s">
        <v>102</v>
      </c>
      <c r="H3" s="369" t="s">
        <v>103</v>
      </c>
      <c r="I3" s="369" t="s">
        <v>104</v>
      </c>
      <c r="J3" s="181" t="s">
        <v>87</v>
      </c>
      <c r="K3" s="178" t="s">
        <v>102</v>
      </c>
      <c r="L3" s="179" t="s">
        <v>103</v>
      </c>
      <c r="M3" s="179" t="s">
        <v>104</v>
      </c>
      <c r="N3" s="180" t="s">
        <v>87</v>
      </c>
      <c r="O3" s="178" t="s">
        <v>102</v>
      </c>
      <c r="P3" s="179" t="s">
        <v>103</v>
      </c>
      <c r="Q3" s="179" t="s">
        <v>104</v>
      </c>
      <c r="R3" s="180" t="s">
        <v>87</v>
      </c>
      <c r="S3" s="178" t="s">
        <v>102</v>
      </c>
      <c r="T3" s="179" t="s">
        <v>103</v>
      </c>
      <c r="U3" s="179" t="s">
        <v>104</v>
      </c>
      <c r="V3" s="181" t="s">
        <v>87</v>
      </c>
      <c r="W3" s="809"/>
    </row>
    <row r="4" spans="1:26" ht="15" customHeight="1" thickBot="1" x14ac:dyDescent="0.3">
      <c r="A4" s="394"/>
      <c r="B4" s="376" t="s">
        <v>137</v>
      </c>
      <c r="C4" s="391">
        <f>C5+C14+C26+C38+C54+C67+C95</f>
        <v>80</v>
      </c>
      <c r="D4" s="802">
        <f>AVERAGE(D6:D13,D15:D25,D27:D37,D39:D53,D55:D66,D68:D94,D96:D102)</f>
        <v>59.012820512820511</v>
      </c>
      <c r="E4" s="378">
        <v>57.26</v>
      </c>
      <c r="F4" s="381"/>
      <c r="G4" s="391">
        <f>G5+G14+G26+G38+G54+G67+G95</f>
        <v>90</v>
      </c>
      <c r="H4" s="388">
        <f>AVERAGE(H6:H13,H15:H25,H27:H37,H39:H53,H55:H66,H68:H94,H96:H102)</f>
        <v>57.327272727272728</v>
      </c>
      <c r="I4" s="378">
        <v>56.19</v>
      </c>
      <c r="J4" s="381"/>
      <c r="K4" s="377">
        <f>K5+K14+K26+K38+K54+K67+K95</f>
        <v>62</v>
      </c>
      <c r="L4" s="388">
        <f>AVERAGE(L6:L13,L15:L25,L27:L37,L39:L53,L55:L66,L68:L94,L96:L102)</f>
        <v>54.839583333333323</v>
      </c>
      <c r="M4" s="378">
        <v>54.32</v>
      </c>
      <c r="N4" s="379"/>
      <c r="O4" s="377">
        <f>O5+O14+O26+O38+O54+O67+O95</f>
        <v>51</v>
      </c>
      <c r="P4" s="388">
        <f>AVERAGE(P6:P13,P15:P25,P27:P37,P39:P53,P55:P66,P68:P94,P96:P102)</f>
        <v>55.975446428571431</v>
      </c>
      <c r="Q4" s="388">
        <v>53.2</v>
      </c>
      <c r="R4" s="379"/>
      <c r="S4" s="377">
        <f>S5+S14+S26+S38+S54+S67+S95</f>
        <v>86</v>
      </c>
      <c r="T4" s="388">
        <f>AVERAGE(T6:T13,T15:T25,T27:T37,T39:T53,T55:T66,T68:T94,T96:T102)</f>
        <v>57.800476190476189</v>
      </c>
      <c r="U4" s="378">
        <v>56.47</v>
      </c>
      <c r="V4" s="381"/>
      <c r="W4" s="382"/>
      <c r="Y4" s="396"/>
      <c r="Z4" s="124" t="s">
        <v>98</v>
      </c>
    </row>
    <row r="5" spans="1:26" ht="15" customHeight="1" thickBot="1" x14ac:dyDescent="0.3">
      <c r="A5" s="207"/>
      <c r="B5" s="370" t="s">
        <v>116</v>
      </c>
      <c r="C5" s="392">
        <f>SUM(C6:C13)</f>
        <v>10</v>
      </c>
      <c r="D5" s="372">
        <f>AVERAGE(D6:D13)</f>
        <v>55.25</v>
      </c>
      <c r="E5" s="372">
        <v>57.26</v>
      </c>
      <c r="F5" s="390"/>
      <c r="G5" s="392">
        <f>SUM(G6:G13)</f>
        <v>13</v>
      </c>
      <c r="H5" s="389">
        <f>AVERAGE(H6:H13)</f>
        <v>54.166666666666664</v>
      </c>
      <c r="I5" s="372">
        <v>56.19</v>
      </c>
      <c r="J5" s="390"/>
      <c r="K5" s="371">
        <f>SUM(K6:K13)</f>
        <v>4</v>
      </c>
      <c r="L5" s="389">
        <f>AVERAGE(L6:L13)</f>
        <v>64.333333333333329</v>
      </c>
      <c r="M5" s="372">
        <v>54.32</v>
      </c>
      <c r="N5" s="373"/>
      <c r="O5" s="371">
        <f>SUM(O6:O13)</f>
        <v>9</v>
      </c>
      <c r="P5" s="389">
        <f>AVERAGE(P6:P13)</f>
        <v>59.3125</v>
      </c>
      <c r="Q5" s="389">
        <v>53.2</v>
      </c>
      <c r="R5" s="373"/>
      <c r="S5" s="371">
        <f>SUM(S6:S13)</f>
        <v>9</v>
      </c>
      <c r="T5" s="372">
        <f>AVERAGE(T6:T13)</f>
        <v>55.539999999999992</v>
      </c>
      <c r="U5" s="372">
        <v>56.47</v>
      </c>
      <c r="V5" s="390"/>
      <c r="W5" s="375"/>
      <c r="Y5" s="395"/>
      <c r="Z5" s="124" t="s">
        <v>99</v>
      </c>
    </row>
    <row r="6" spans="1:26" ht="15" customHeight="1" x14ac:dyDescent="0.25">
      <c r="A6" s="519">
        <v>1</v>
      </c>
      <c r="B6" s="171" t="s">
        <v>60</v>
      </c>
      <c r="C6" s="311">
        <v>2</v>
      </c>
      <c r="D6" s="215">
        <v>42</v>
      </c>
      <c r="E6" s="466">
        <v>57.26</v>
      </c>
      <c r="F6" s="512">
        <v>36</v>
      </c>
      <c r="G6" s="311">
        <v>4</v>
      </c>
      <c r="H6" s="215">
        <v>50</v>
      </c>
      <c r="I6" s="466">
        <v>56.19</v>
      </c>
      <c r="J6" s="185">
        <v>33</v>
      </c>
      <c r="K6" s="60">
        <v>2</v>
      </c>
      <c r="L6" s="53">
        <v>53</v>
      </c>
      <c r="M6" s="53">
        <v>54.32</v>
      </c>
      <c r="N6" s="185">
        <v>22</v>
      </c>
      <c r="O6" s="345"/>
      <c r="P6" s="53"/>
      <c r="Q6" s="191">
        <v>53.2</v>
      </c>
      <c r="R6" s="185">
        <v>33</v>
      </c>
      <c r="S6" s="145">
        <v>3</v>
      </c>
      <c r="T6" s="54">
        <v>35.33</v>
      </c>
      <c r="U6" s="192">
        <v>56.47</v>
      </c>
      <c r="V6" s="185">
        <v>42</v>
      </c>
      <c r="W6" s="801">
        <f>F6+J6+N6+R6+V6</f>
        <v>166</v>
      </c>
      <c r="Y6" s="354"/>
      <c r="Z6" s="124" t="s">
        <v>100</v>
      </c>
    </row>
    <row r="7" spans="1:26" ht="15" customHeight="1" x14ac:dyDescent="0.25">
      <c r="A7" s="472">
        <v>2</v>
      </c>
      <c r="B7" s="126" t="s">
        <v>62</v>
      </c>
      <c r="C7" s="311">
        <v>1</v>
      </c>
      <c r="D7" s="215">
        <v>60</v>
      </c>
      <c r="E7" s="466">
        <v>57.26</v>
      </c>
      <c r="F7" s="512">
        <v>18</v>
      </c>
      <c r="G7" s="311">
        <v>1</v>
      </c>
      <c r="H7" s="215">
        <v>47</v>
      </c>
      <c r="I7" s="466">
        <v>56.19</v>
      </c>
      <c r="J7" s="185">
        <v>35</v>
      </c>
      <c r="K7" s="60">
        <v>1</v>
      </c>
      <c r="L7" s="53">
        <v>62</v>
      </c>
      <c r="M7" s="53">
        <v>54.32</v>
      </c>
      <c r="N7" s="185">
        <v>11</v>
      </c>
      <c r="O7" s="60">
        <v>1</v>
      </c>
      <c r="P7" s="54">
        <v>65</v>
      </c>
      <c r="Q7" s="191">
        <v>53.2</v>
      </c>
      <c r="R7" s="185">
        <v>8</v>
      </c>
      <c r="S7" s="58"/>
      <c r="T7" s="53"/>
      <c r="U7" s="192">
        <v>56.47</v>
      </c>
      <c r="V7" s="185">
        <v>43</v>
      </c>
      <c r="W7" s="297">
        <f t="shared" ref="W7:W13" si="0">F7+J7+N7+R7+V7</f>
        <v>115</v>
      </c>
      <c r="X7" s="183"/>
      <c r="Y7" s="125"/>
      <c r="Z7" s="124" t="s">
        <v>101</v>
      </c>
    </row>
    <row r="8" spans="1:26" ht="15" customHeight="1" x14ac:dyDescent="0.25">
      <c r="A8" s="184">
        <v>3</v>
      </c>
      <c r="B8" s="129" t="s">
        <v>58</v>
      </c>
      <c r="C8" s="330"/>
      <c r="D8" s="132"/>
      <c r="E8" s="466">
        <v>57.26</v>
      </c>
      <c r="F8" s="512">
        <v>40</v>
      </c>
      <c r="G8" s="311">
        <v>1</v>
      </c>
      <c r="H8" s="215">
        <v>69</v>
      </c>
      <c r="I8" s="466">
        <v>56.19</v>
      </c>
      <c r="J8" s="185">
        <v>9</v>
      </c>
      <c r="K8" s="164"/>
      <c r="L8" s="165"/>
      <c r="M8" s="53">
        <v>54.32</v>
      </c>
      <c r="N8" s="185">
        <v>41</v>
      </c>
      <c r="O8" s="164"/>
      <c r="P8" s="165"/>
      <c r="Q8" s="191">
        <v>53.2</v>
      </c>
      <c r="R8" s="185">
        <v>33</v>
      </c>
      <c r="S8" s="145">
        <v>1</v>
      </c>
      <c r="T8" s="54">
        <v>77</v>
      </c>
      <c r="U8" s="192">
        <v>56.47</v>
      </c>
      <c r="V8" s="185">
        <v>3</v>
      </c>
      <c r="W8" s="197">
        <f t="shared" si="0"/>
        <v>126</v>
      </c>
      <c r="X8" s="183"/>
    </row>
    <row r="9" spans="1:26" ht="15" customHeight="1" x14ac:dyDescent="0.25">
      <c r="A9" s="184">
        <v>4</v>
      </c>
      <c r="B9" s="129" t="s">
        <v>59</v>
      </c>
      <c r="C9" s="330"/>
      <c r="D9" s="132"/>
      <c r="E9" s="466">
        <v>57.26</v>
      </c>
      <c r="F9" s="512">
        <v>40</v>
      </c>
      <c r="G9" s="330"/>
      <c r="H9" s="132"/>
      <c r="I9" s="466">
        <v>56.19</v>
      </c>
      <c r="J9" s="512">
        <v>45</v>
      </c>
      <c r="K9" s="164"/>
      <c r="L9" s="165"/>
      <c r="M9" s="53">
        <v>54.32</v>
      </c>
      <c r="N9" s="185">
        <v>41</v>
      </c>
      <c r="O9" s="164"/>
      <c r="P9" s="165"/>
      <c r="Q9" s="191">
        <v>53.2</v>
      </c>
      <c r="R9" s="185">
        <v>33</v>
      </c>
      <c r="S9" s="145">
        <v>2</v>
      </c>
      <c r="T9" s="54">
        <v>47.5</v>
      </c>
      <c r="U9" s="192">
        <v>56.47</v>
      </c>
      <c r="V9" s="185">
        <v>33</v>
      </c>
      <c r="W9" s="197">
        <f t="shared" si="0"/>
        <v>192</v>
      </c>
      <c r="X9" s="183"/>
    </row>
    <row r="10" spans="1:26" ht="15" customHeight="1" x14ac:dyDescent="0.25">
      <c r="A10" s="184">
        <v>5</v>
      </c>
      <c r="B10" s="129" t="s">
        <v>64</v>
      </c>
      <c r="C10" s="330"/>
      <c r="D10" s="132"/>
      <c r="E10" s="466">
        <v>57.26</v>
      </c>
      <c r="F10" s="512">
        <v>40</v>
      </c>
      <c r="G10" s="311">
        <v>3</v>
      </c>
      <c r="H10" s="215">
        <v>54</v>
      </c>
      <c r="I10" s="466">
        <v>56.19</v>
      </c>
      <c r="J10" s="185">
        <v>25</v>
      </c>
      <c r="K10" s="60">
        <v>1</v>
      </c>
      <c r="L10" s="53">
        <v>78</v>
      </c>
      <c r="M10" s="53">
        <v>54.32</v>
      </c>
      <c r="N10" s="185">
        <v>1</v>
      </c>
      <c r="O10" s="60">
        <v>4</v>
      </c>
      <c r="P10" s="54">
        <v>52.25</v>
      </c>
      <c r="Q10" s="191">
        <v>53.2</v>
      </c>
      <c r="R10" s="185">
        <v>22</v>
      </c>
      <c r="S10" s="58"/>
      <c r="T10" s="53"/>
      <c r="U10" s="192">
        <v>56.47</v>
      </c>
      <c r="V10" s="185">
        <v>43</v>
      </c>
      <c r="W10" s="197">
        <f t="shared" si="0"/>
        <v>131</v>
      </c>
      <c r="X10" s="183"/>
    </row>
    <row r="11" spans="1:26" ht="15" customHeight="1" x14ac:dyDescent="0.25">
      <c r="A11" s="184">
        <v>6</v>
      </c>
      <c r="B11" s="129" t="s">
        <v>61</v>
      </c>
      <c r="C11" s="330"/>
      <c r="D11" s="132"/>
      <c r="E11" s="466">
        <v>57.26</v>
      </c>
      <c r="F11" s="512">
        <v>40</v>
      </c>
      <c r="G11" s="311">
        <v>1</v>
      </c>
      <c r="H11" s="215">
        <v>53</v>
      </c>
      <c r="I11" s="466">
        <v>56.19</v>
      </c>
      <c r="J11" s="185">
        <v>29</v>
      </c>
      <c r="K11" s="60"/>
      <c r="L11" s="53"/>
      <c r="M11" s="53">
        <v>54.32</v>
      </c>
      <c r="N11" s="185">
        <v>41</v>
      </c>
      <c r="O11" s="60">
        <v>2</v>
      </c>
      <c r="P11" s="54">
        <v>55</v>
      </c>
      <c r="Q11" s="191">
        <v>53.2</v>
      </c>
      <c r="R11" s="185">
        <v>20</v>
      </c>
      <c r="S11" s="58"/>
      <c r="T11" s="53"/>
      <c r="U11" s="192">
        <v>56.47</v>
      </c>
      <c r="V11" s="185">
        <v>43</v>
      </c>
      <c r="W11" s="197">
        <f t="shared" si="0"/>
        <v>173</v>
      </c>
      <c r="X11" s="183"/>
    </row>
    <row r="12" spans="1:26" ht="15" customHeight="1" x14ac:dyDescent="0.25">
      <c r="A12" s="194">
        <v>7</v>
      </c>
      <c r="B12" s="133" t="s">
        <v>63</v>
      </c>
      <c r="C12" s="311">
        <v>1</v>
      </c>
      <c r="D12" s="215">
        <v>61</v>
      </c>
      <c r="E12" s="470">
        <v>57.26</v>
      </c>
      <c r="F12" s="512">
        <v>17</v>
      </c>
      <c r="G12" s="338"/>
      <c r="H12" s="279"/>
      <c r="I12" s="470">
        <v>56.19</v>
      </c>
      <c r="J12" s="512">
        <v>45</v>
      </c>
      <c r="K12" s="60"/>
      <c r="L12" s="53"/>
      <c r="M12" s="53">
        <v>54.32</v>
      </c>
      <c r="N12" s="185">
        <v>41</v>
      </c>
      <c r="O12" s="60"/>
      <c r="P12" s="54"/>
      <c r="Q12" s="191">
        <v>53.2</v>
      </c>
      <c r="R12" s="185">
        <v>33</v>
      </c>
      <c r="S12" s="145">
        <v>3</v>
      </c>
      <c r="T12" s="54">
        <v>62.33</v>
      </c>
      <c r="U12" s="192">
        <v>56.47</v>
      </c>
      <c r="V12" s="185">
        <v>12</v>
      </c>
      <c r="W12" s="197">
        <f t="shared" si="0"/>
        <v>148</v>
      </c>
      <c r="X12" s="183"/>
    </row>
    <row r="13" spans="1:26" ht="15" customHeight="1" thickBot="1" x14ac:dyDescent="0.3">
      <c r="A13" s="194">
        <v>8</v>
      </c>
      <c r="B13" s="517" t="s">
        <v>126</v>
      </c>
      <c r="C13" s="311">
        <v>6</v>
      </c>
      <c r="D13" s="215">
        <v>58</v>
      </c>
      <c r="E13" s="464">
        <v>57.26</v>
      </c>
      <c r="F13" s="512">
        <v>23</v>
      </c>
      <c r="G13" s="311">
        <v>3</v>
      </c>
      <c r="H13" s="215">
        <v>52</v>
      </c>
      <c r="I13" s="464">
        <v>56.19</v>
      </c>
      <c r="J13" s="185">
        <v>30</v>
      </c>
      <c r="K13" s="60"/>
      <c r="L13" s="53"/>
      <c r="M13" s="53">
        <v>54.32</v>
      </c>
      <c r="N13" s="185">
        <v>41</v>
      </c>
      <c r="O13" s="60">
        <v>2</v>
      </c>
      <c r="P13" s="54">
        <v>65</v>
      </c>
      <c r="Q13" s="191">
        <v>53.2</v>
      </c>
      <c r="R13" s="185">
        <v>7</v>
      </c>
      <c r="S13" s="58"/>
      <c r="T13" s="53"/>
      <c r="U13" s="192">
        <v>56.47</v>
      </c>
      <c r="V13" s="185">
        <v>43</v>
      </c>
      <c r="W13" s="298">
        <f t="shared" si="0"/>
        <v>144</v>
      </c>
      <c r="X13" s="183"/>
    </row>
    <row r="14" spans="1:26" ht="15" customHeight="1" thickBot="1" x14ac:dyDescent="0.3">
      <c r="A14" s="473"/>
      <c r="B14" s="521" t="s">
        <v>117</v>
      </c>
      <c r="C14" s="544">
        <f>SUM(C15:C25)</f>
        <v>6</v>
      </c>
      <c r="D14" s="523">
        <f>AVERAGE(D15:D25)</f>
        <v>59</v>
      </c>
      <c r="E14" s="524">
        <v>57.26</v>
      </c>
      <c r="F14" s="545"/>
      <c r="G14" s="522">
        <f>SUM(G15:G25)</f>
        <v>5</v>
      </c>
      <c r="H14" s="523">
        <f>AVERAGE(H15:H25)</f>
        <v>54.4</v>
      </c>
      <c r="I14" s="524">
        <v>56.19</v>
      </c>
      <c r="J14" s="525"/>
      <c r="K14" s="526">
        <f>SUM(K15:K25)</f>
        <v>8</v>
      </c>
      <c r="L14" s="527">
        <f>AVERAGE(L15:L25)</f>
        <v>53.633333333333326</v>
      </c>
      <c r="M14" s="528">
        <v>54.32</v>
      </c>
      <c r="N14" s="529"/>
      <c r="O14" s="526">
        <f>SUM(O15:O25)</f>
        <v>4</v>
      </c>
      <c r="P14" s="527">
        <f>AVERAGE(P15:P25)</f>
        <v>54</v>
      </c>
      <c r="Q14" s="528">
        <v>53.2</v>
      </c>
      <c r="R14" s="529"/>
      <c r="S14" s="530">
        <f>SUM(S15:S25)</f>
        <v>13</v>
      </c>
      <c r="T14" s="531">
        <f>AVERAGE(T15:T25)</f>
        <v>57.618571428571428</v>
      </c>
      <c r="U14" s="532">
        <v>56.47</v>
      </c>
      <c r="V14" s="510"/>
      <c r="W14" s="509"/>
      <c r="X14" s="183"/>
    </row>
    <row r="15" spans="1:26" ht="15" customHeight="1" x14ac:dyDescent="0.25">
      <c r="A15" s="184">
        <v>1</v>
      </c>
      <c r="B15" s="127" t="s">
        <v>44</v>
      </c>
      <c r="C15" s="312">
        <v>1</v>
      </c>
      <c r="D15" s="262">
        <v>52</v>
      </c>
      <c r="E15" s="470">
        <v>57.26</v>
      </c>
      <c r="F15" s="512">
        <v>29</v>
      </c>
      <c r="G15" s="312">
        <v>1</v>
      </c>
      <c r="H15" s="262">
        <v>61</v>
      </c>
      <c r="I15" s="470">
        <v>56.19</v>
      </c>
      <c r="J15" s="185">
        <v>17</v>
      </c>
      <c r="K15" s="60"/>
      <c r="L15" s="149"/>
      <c r="M15" s="53">
        <v>54.32</v>
      </c>
      <c r="N15" s="185">
        <v>41</v>
      </c>
      <c r="O15" s="60">
        <v>2</v>
      </c>
      <c r="P15" s="54">
        <v>36</v>
      </c>
      <c r="Q15" s="191">
        <v>53.2</v>
      </c>
      <c r="R15" s="185">
        <v>30</v>
      </c>
      <c r="S15" s="145">
        <v>3</v>
      </c>
      <c r="T15" s="54">
        <v>57</v>
      </c>
      <c r="U15" s="192">
        <v>56.47</v>
      </c>
      <c r="V15" s="185">
        <v>19</v>
      </c>
      <c r="W15" s="197">
        <f t="shared" ref="W15:W25" si="1">F15+J15+N15+R15+V15</f>
        <v>136</v>
      </c>
      <c r="X15" s="183"/>
    </row>
    <row r="16" spans="1:26" ht="15" customHeight="1" x14ac:dyDescent="0.25">
      <c r="A16" s="184">
        <v>2</v>
      </c>
      <c r="B16" s="127" t="s">
        <v>43</v>
      </c>
      <c r="C16" s="339"/>
      <c r="D16" s="275"/>
      <c r="E16" s="470">
        <v>57.26</v>
      </c>
      <c r="F16" s="512">
        <v>40</v>
      </c>
      <c r="G16" s="311">
        <v>1</v>
      </c>
      <c r="H16" s="215">
        <v>68</v>
      </c>
      <c r="I16" s="470">
        <v>56.19</v>
      </c>
      <c r="J16" s="185">
        <v>10</v>
      </c>
      <c r="K16" s="60">
        <v>3</v>
      </c>
      <c r="L16" s="53">
        <v>54.666666666666664</v>
      </c>
      <c r="M16" s="53">
        <v>54.32</v>
      </c>
      <c r="N16" s="185">
        <v>21</v>
      </c>
      <c r="O16" s="60">
        <v>1</v>
      </c>
      <c r="P16" s="54">
        <v>83</v>
      </c>
      <c r="Q16" s="191">
        <v>53.2</v>
      </c>
      <c r="R16" s="185">
        <v>1</v>
      </c>
      <c r="S16" s="145">
        <v>3</v>
      </c>
      <c r="T16" s="54">
        <v>59.33</v>
      </c>
      <c r="U16" s="192">
        <v>56.47</v>
      </c>
      <c r="V16" s="185">
        <v>14</v>
      </c>
      <c r="W16" s="197">
        <f t="shared" si="1"/>
        <v>86</v>
      </c>
      <c r="X16" s="183"/>
    </row>
    <row r="17" spans="1:24" ht="15" customHeight="1" x14ac:dyDescent="0.25">
      <c r="A17" s="184">
        <v>3</v>
      </c>
      <c r="B17" s="127" t="s">
        <v>45</v>
      </c>
      <c r="C17" s="339"/>
      <c r="D17" s="275"/>
      <c r="E17" s="470">
        <v>57.26</v>
      </c>
      <c r="F17" s="512">
        <v>40</v>
      </c>
      <c r="G17" s="339"/>
      <c r="H17" s="275"/>
      <c r="I17" s="470">
        <v>56.19</v>
      </c>
      <c r="J17" s="512">
        <v>45</v>
      </c>
      <c r="K17" s="60"/>
      <c r="L17" s="54"/>
      <c r="M17" s="53">
        <v>54.32</v>
      </c>
      <c r="N17" s="185">
        <v>41</v>
      </c>
      <c r="O17" s="60"/>
      <c r="P17" s="53"/>
      <c r="Q17" s="191">
        <v>53.2</v>
      </c>
      <c r="R17" s="185">
        <v>33</v>
      </c>
      <c r="S17" s="145">
        <v>1</v>
      </c>
      <c r="T17" s="54">
        <v>60</v>
      </c>
      <c r="U17" s="192">
        <v>56.47</v>
      </c>
      <c r="V17" s="185">
        <v>13</v>
      </c>
      <c r="W17" s="297">
        <f t="shared" si="1"/>
        <v>172</v>
      </c>
      <c r="X17" s="183"/>
    </row>
    <row r="18" spans="1:24" ht="15" customHeight="1" x14ac:dyDescent="0.25">
      <c r="A18" s="184">
        <v>4</v>
      </c>
      <c r="B18" s="131" t="s">
        <v>46</v>
      </c>
      <c r="C18" s="333"/>
      <c r="D18" s="278"/>
      <c r="E18" s="468">
        <v>57.26</v>
      </c>
      <c r="F18" s="512">
        <v>40</v>
      </c>
      <c r="G18" s="333"/>
      <c r="H18" s="278"/>
      <c r="I18" s="468">
        <v>56.19</v>
      </c>
      <c r="J18" s="512">
        <v>45</v>
      </c>
      <c r="K18" s="60">
        <v>1</v>
      </c>
      <c r="L18" s="53">
        <v>56</v>
      </c>
      <c r="M18" s="53">
        <v>54.32</v>
      </c>
      <c r="N18" s="185">
        <v>19</v>
      </c>
      <c r="O18" s="345"/>
      <c r="P18" s="53"/>
      <c r="Q18" s="191">
        <v>53.2</v>
      </c>
      <c r="R18" s="185">
        <v>33</v>
      </c>
      <c r="S18" s="145">
        <v>1</v>
      </c>
      <c r="T18" s="54">
        <v>97</v>
      </c>
      <c r="U18" s="192">
        <v>56.47</v>
      </c>
      <c r="V18" s="185">
        <v>2</v>
      </c>
      <c r="W18" s="197">
        <f t="shared" si="1"/>
        <v>139</v>
      </c>
      <c r="X18" s="183"/>
    </row>
    <row r="19" spans="1:24" ht="15" customHeight="1" x14ac:dyDescent="0.25">
      <c r="A19" s="184">
        <v>5</v>
      </c>
      <c r="B19" s="308" t="s">
        <v>125</v>
      </c>
      <c r="C19" s="805"/>
      <c r="D19" s="239"/>
      <c r="E19" s="800">
        <v>57.26</v>
      </c>
      <c r="F19" s="512">
        <v>40</v>
      </c>
      <c r="G19" s="311">
        <v>1</v>
      </c>
      <c r="H19" s="215">
        <v>14</v>
      </c>
      <c r="I19" s="468">
        <v>56.19</v>
      </c>
      <c r="J19" s="185">
        <v>44</v>
      </c>
      <c r="K19" s="60"/>
      <c r="L19" s="54"/>
      <c r="M19" s="53">
        <v>54.32</v>
      </c>
      <c r="N19" s="185">
        <v>41</v>
      </c>
      <c r="O19" s="60"/>
      <c r="P19" s="53"/>
      <c r="Q19" s="191">
        <v>53.2</v>
      </c>
      <c r="R19" s="185">
        <v>33</v>
      </c>
      <c r="S19" s="145">
        <v>1</v>
      </c>
      <c r="T19" s="54">
        <v>47</v>
      </c>
      <c r="U19" s="192">
        <v>56.47</v>
      </c>
      <c r="V19" s="185">
        <v>34</v>
      </c>
      <c r="W19" s="197">
        <f t="shared" si="1"/>
        <v>192</v>
      </c>
      <c r="X19" s="183"/>
    </row>
    <row r="20" spans="1:24" ht="15" customHeight="1" x14ac:dyDescent="0.25">
      <c r="A20" s="184">
        <v>6</v>
      </c>
      <c r="B20" s="691" t="s">
        <v>151</v>
      </c>
      <c r="C20" s="312">
        <v>1</v>
      </c>
      <c r="D20" s="262">
        <v>47</v>
      </c>
      <c r="E20" s="471">
        <v>57.26</v>
      </c>
      <c r="F20" s="512">
        <v>33</v>
      </c>
      <c r="G20" s="341"/>
      <c r="H20" s="283"/>
      <c r="I20" s="471">
        <v>56.19</v>
      </c>
      <c r="J20" s="512">
        <v>45</v>
      </c>
      <c r="K20" s="60"/>
      <c r="L20" s="53"/>
      <c r="M20" s="53">
        <v>54.32</v>
      </c>
      <c r="N20" s="185">
        <v>41</v>
      </c>
      <c r="O20" s="349"/>
      <c r="P20" s="53"/>
      <c r="Q20" s="191">
        <v>53.2</v>
      </c>
      <c r="R20" s="185">
        <v>33</v>
      </c>
      <c r="S20" s="57"/>
      <c r="T20" s="53"/>
      <c r="U20" s="192">
        <v>56.47</v>
      </c>
      <c r="V20" s="185">
        <v>43</v>
      </c>
      <c r="W20" s="197">
        <f t="shared" si="1"/>
        <v>195</v>
      </c>
      <c r="X20" s="183"/>
    </row>
    <row r="21" spans="1:24" ht="15" customHeight="1" x14ac:dyDescent="0.25">
      <c r="A21" s="184">
        <v>7</v>
      </c>
      <c r="B21" s="690" t="s">
        <v>150</v>
      </c>
      <c r="C21" s="311">
        <v>1</v>
      </c>
      <c r="D21" s="215">
        <v>67</v>
      </c>
      <c r="E21" s="471">
        <v>57.26</v>
      </c>
      <c r="F21" s="512">
        <v>7</v>
      </c>
      <c r="G21" s="341"/>
      <c r="H21" s="283"/>
      <c r="I21" s="471">
        <v>56.19</v>
      </c>
      <c r="J21" s="512">
        <v>45</v>
      </c>
      <c r="K21" s="60"/>
      <c r="L21" s="53"/>
      <c r="M21" s="53">
        <v>54.32</v>
      </c>
      <c r="N21" s="185">
        <v>41</v>
      </c>
      <c r="O21" s="349"/>
      <c r="P21" s="53"/>
      <c r="Q21" s="191">
        <v>53.2</v>
      </c>
      <c r="R21" s="185">
        <v>33</v>
      </c>
      <c r="S21" s="57"/>
      <c r="T21" s="53"/>
      <c r="U21" s="192">
        <v>56.47</v>
      </c>
      <c r="V21" s="185">
        <v>43</v>
      </c>
      <c r="W21" s="520">
        <f t="shared" si="1"/>
        <v>169</v>
      </c>
      <c r="X21" s="183"/>
    </row>
    <row r="22" spans="1:24" s="556" customFormat="1" ht="15" customHeight="1" x14ac:dyDescent="0.25">
      <c r="A22" s="194">
        <v>8</v>
      </c>
      <c r="B22" s="131" t="s">
        <v>42</v>
      </c>
      <c r="C22" s="311">
        <v>1</v>
      </c>
      <c r="D22" s="215">
        <v>62</v>
      </c>
      <c r="E22" s="468">
        <v>57.26</v>
      </c>
      <c r="F22" s="512">
        <v>15</v>
      </c>
      <c r="G22" s="311">
        <v>1</v>
      </c>
      <c r="H22" s="215">
        <v>62</v>
      </c>
      <c r="I22" s="468">
        <v>56.19</v>
      </c>
      <c r="J22" s="185">
        <v>16</v>
      </c>
      <c r="K22" s="60">
        <v>2</v>
      </c>
      <c r="L22" s="53">
        <v>50.5</v>
      </c>
      <c r="M22" s="53">
        <v>54.32</v>
      </c>
      <c r="N22" s="185">
        <v>27</v>
      </c>
      <c r="O22" s="349"/>
      <c r="P22" s="53"/>
      <c r="Q22" s="191">
        <v>53.2</v>
      </c>
      <c r="R22" s="185">
        <v>33</v>
      </c>
      <c r="S22" s="58"/>
      <c r="T22" s="53"/>
      <c r="U22" s="192">
        <v>56.47</v>
      </c>
      <c r="V22" s="185">
        <v>43</v>
      </c>
      <c r="W22" s="479">
        <f t="shared" si="1"/>
        <v>134</v>
      </c>
      <c r="X22" s="183"/>
    </row>
    <row r="23" spans="1:24" s="556" customFormat="1" ht="15" customHeight="1" x14ac:dyDescent="0.25">
      <c r="A23" s="194">
        <v>9</v>
      </c>
      <c r="B23" s="131" t="s">
        <v>41</v>
      </c>
      <c r="C23" s="333"/>
      <c r="D23" s="278"/>
      <c r="E23" s="468">
        <v>57.26</v>
      </c>
      <c r="F23" s="512">
        <v>40</v>
      </c>
      <c r="G23" s="333"/>
      <c r="H23" s="278"/>
      <c r="I23" s="468">
        <v>56.19</v>
      </c>
      <c r="J23" s="512">
        <v>45</v>
      </c>
      <c r="K23" s="60"/>
      <c r="L23" s="54"/>
      <c r="M23" s="53">
        <v>54.32</v>
      </c>
      <c r="N23" s="185">
        <v>41</v>
      </c>
      <c r="O23" s="60"/>
      <c r="P23" s="53"/>
      <c r="Q23" s="191">
        <v>53.2</v>
      </c>
      <c r="R23" s="185">
        <v>33</v>
      </c>
      <c r="S23" s="145">
        <v>3</v>
      </c>
      <c r="T23" s="54">
        <v>43</v>
      </c>
      <c r="U23" s="192">
        <v>56.47</v>
      </c>
      <c r="V23" s="185">
        <v>39</v>
      </c>
      <c r="W23" s="479">
        <f t="shared" si="1"/>
        <v>198</v>
      </c>
      <c r="X23" s="183"/>
    </row>
    <row r="24" spans="1:24" ht="15" customHeight="1" x14ac:dyDescent="0.25">
      <c r="A24" s="194">
        <v>10</v>
      </c>
      <c r="B24" s="131" t="s">
        <v>53</v>
      </c>
      <c r="C24" s="311">
        <v>1</v>
      </c>
      <c r="D24" s="215">
        <v>60</v>
      </c>
      <c r="E24" s="468">
        <v>57.26</v>
      </c>
      <c r="F24" s="512">
        <v>19</v>
      </c>
      <c r="G24" s="311">
        <v>1</v>
      </c>
      <c r="H24" s="215">
        <v>67</v>
      </c>
      <c r="I24" s="468">
        <v>56.19</v>
      </c>
      <c r="J24" s="185">
        <v>11</v>
      </c>
      <c r="K24" s="60">
        <v>1</v>
      </c>
      <c r="L24" s="53">
        <v>50</v>
      </c>
      <c r="M24" s="53">
        <v>54.32</v>
      </c>
      <c r="N24" s="185">
        <v>28</v>
      </c>
      <c r="O24" s="345"/>
      <c r="P24" s="53"/>
      <c r="Q24" s="191">
        <v>53.2</v>
      </c>
      <c r="R24" s="185">
        <v>33</v>
      </c>
      <c r="S24" s="58"/>
      <c r="T24" s="53"/>
      <c r="U24" s="192">
        <v>56.47</v>
      </c>
      <c r="V24" s="185">
        <v>43</v>
      </c>
      <c r="W24" s="298">
        <f t="shared" si="1"/>
        <v>134</v>
      </c>
      <c r="X24" s="183"/>
    </row>
    <row r="25" spans="1:24" ht="15" customHeight="1" thickBot="1" x14ac:dyDescent="0.3">
      <c r="A25" s="194">
        <v>11</v>
      </c>
      <c r="B25" s="131" t="s">
        <v>39</v>
      </c>
      <c r="C25" s="311">
        <v>1</v>
      </c>
      <c r="D25" s="215">
        <v>66</v>
      </c>
      <c r="E25" s="468">
        <v>57.26</v>
      </c>
      <c r="F25" s="512">
        <v>10</v>
      </c>
      <c r="G25" s="333"/>
      <c r="H25" s="278"/>
      <c r="I25" s="468">
        <v>56.19</v>
      </c>
      <c r="J25" s="512">
        <v>45</v>
      </c>
      <c r="K25" s="60">
        <v>1</v>
      </c>
      <c r="L25" s="53">
        <v>57</v>
      </c>
      <c r="M25" s="53">
        <v>54.32</v>
      </c>
      <c r="N25" s="185">
        <v>17</v>
      </c>
      <c r="O25" s="60">
        <v>1</v>
      </c>
      <c r="P25" s="54">
        <v>43</v>
      </c>
      <c r="Q25" s="191">
        <v>53.2</v>
      </c>
      <c r="R25" s="185">
        <v>26</v>
      </c>
      <c r="S25" s="145">
        <v>1</v>
      </c>
      <c r="T25" s="54">
        <v>40</v>
      </c>
      <c r="U25" s="192">
        <v>56.47</v>
      </c>
      <c r="V25" s="185">
        <v>41</v>
      </c>
      <c r="W25" s="197">
        <f t="shared" si="1"/>
        <v>139</v>
      </c>
      <c r="X25" s="183"/>
    </row>
    <row r="26" spans="1:24" ht="15" customHeight="1" thickBot="1" x14ac:dyDescent="0.3">
      <c r="A26" s="473"/>
      <c r="B26" s="533" t="s">
        <v>120</v>
      </c>
      <c r="C26" s="534">
        <f>SUM(C27:C37)</f>
        <v>5</v>
      </c>
      <c r="D26" s="535">
        <f>AVERAGE(D27:D37)</f>
        <v>51</v>
      </c>
      <c r="E26" s="536">
        <v>57.26</v>
      </c>
      <c r="F26" s="537"/>
      <c r="G26" s="534">
        <f>SUM(G27:G37)</f>
        <v>1</v>
      </c>
      <c r="H26" s="535">
        <f>AVERAGE(H27:H37)</f>
        <v>100</v>
      </c>
      <c r="I26" s="536">
        <v>56.19</v>
      </c>
      <c r="J26" s="537"/>
      <c r="K26" s="538">
        <f>SUM(K27:K37)</f>
        <v>9</v>
      </c>
      <c r="L26" s="539">
        <f>AVERAGE(L27:L37)</f>
        <v>50.75</v>
      </c>
      <c r="M26" s="540">
        <v>54.32</v>
      </c>
      <c r="N26" s="541"/>
      <c r="O26" s="538">
        <f>SUM(O27:O37)</f>
        <v>3</v>
      </c>
      <c r="P26" s="528">
        <f>AVERAGE(P27:P37)</f>
        <v>65.333333333333329</v>
      </c>
      <c r="Q26" s="540">
        <v>53.2</v>
      </c>
      <c r="R26" s="541"/>
      <c r="S26" s="542">
        <f>SUM(S27:S37)</f>
        <v>9</v>
      </c>
      <c r="T26" s="543">
        <f>AVERAGE(T27:T37)</f>
        <v>58.857142857142854</v>
      </c>
      <c r="U26" s="540">
        <v>56.47</v>
      </c>
      <c r="V26" s="487"/>
      <c r="W26" s="490"/>
      <c r="X26" s="183"/>
    </row>
    <row r="27" spans="1:24" ht="15" customHeight="1" x14ac:dyDescent="0.25">
      <c r="A27" s="93">
        <v>1</v>
      </c>
      <c r="B27" s="241" t="s">
        <v>113</v>
      </c>
      <c r="C27" s="693">
        <v>2</v>
      </c>
      <c r="D27" s="687">
        <v>56</v>
      </c>
      <c r="E27" s="464">
        <v>57.26</v>
      </c>
      <c r="F27" s="512">
        <v>25</v>
      </c>
      <c r="G27" s="415"/>
      <c r="H27" s="285"/>
      <c r="I27" s="464">
        <v>56.19</v>
      </c>
      <c r="J27" s="512">
        <v>45</v>
      </c>
      <c r="K27" s="60">
        <v>2</v>
      </c>
      <c r="L27" s="53">
        <v>49</v>
      </c>
      <c r="M27" s="53">
        <v>54.32</v>
      </c>
      <c r="N27" s="185">
        <v>31</v>
      </c>
      <c r="O27" s="345"/>
      <c r="P27" s="53"/>
      <c r="Q27" s="191">
        <v>53.2</v>
      </c>
      <c r="R27" s="185">
        <v>33</v>
      </c>
      <c r="S27" s="58"/>
      <c r="T27" s="53"/>
      <c r="U27" s="192">
        <v>56.47</v>
      </c>
      <c r="V27" s="185">
        <v>43</v>
      </c>
      <c r="W27" s="297">
        <f t="shared" ref="W27:W93" si="2">F27+J27+N27+R27+V27</f>
        <v>177</v>
      </c>
      <c r="X27" s="183"/>
    </row>
    <row r="28" spans="1:24" ht="15" customHeight="1" x14ac:dyDescent="0.25">
      <c r="A28" s="78">
        <v>2</v>
      </c>
      <c r="B28" s="129" t="s">
        <v>57</v>
      </c>
      <c r="C28" s="693">
        <v>1</v>
      </c>
      <c r="D28" s="687">
        <v>42</v>
      </c>
      <c r="E28" s="466">
        <v>57.26</v>
      </c>
      <c r="F28" s="512">
        <v>37</v>
      </c>
      <c r="G28" s="330"/>
      <c r="H28" s="132"/>
      <c r="I28" s="466">
        <v>56.19</v>
      </c>
      <c r="J28" s="512">
        <v>45</v>
      </c>
      <c r="K28" s="60">
        <v>2</v>
      </c>
      <c r="L28" s="53">
        <v>56.5</v>
      </c>
      <c r="M28" s="53">
        <v>54.32</v>
      </c>
      <c r="N28" s="185">
        <v>18</v>
      </c>
      <c r="O28" s="345"/>
      <c r="P28" s="53"/>
      <c r="Q28" s="191">
        <v>53.2</v>
      </c>
      <c r="R28" s="185">
        <v>33</v>
      </c>
      <c r="S28" s="145">
        <v>1</v>
      </c>
      <c r="T28" s="54">
        <v>63</v>
      </c>
      <c r="U28" s="192">
        <v>56.47</v>
      </c>
      <c r="V28" s="185">
        <v>11</v>
      </c>
      <c r="W28" s="197">
        <f t="shared" si="2"/>
        <v>144</v>
      </c>
      <c r="X28" s="183"/>
    </row>
    <row r="29" spans="1:24" ht="15" customHeight="1" x14ac:dyDescent="0.25">
      <c r="A29" s="78">
        <v>3</v>
      </c>
      <c r="B29" s="244" t="s">
        <v>129</v>
      </c>
      <c r="C29" s="337"/>
      <c r="D29" s="249"/>
      <c r="E29" s="467">
        <v>57.26</v>
      </c>
      <c r="F29" s="512">
        <v>40</v>
      </c>
      <c r="G29" s="311">
        <v>1</v>
      </c>
      <c r="H29" s="263">
        <v>100</v>
      </c>
      <c r="I29" s="468">
        <v>56.19</v>
      </c>
      <c r="J29" s="185">
        <v>1</v>
      </c>
      <c r="K29" s="60"/>
      <c r="L29" s="53"/>
      <c r="M29" s="53">
        <v>54.32</v>
      </c>
      <c r="N29" s="185">
        <v>41</v>
      </c>
      <c r="O29" s="345"/>
      <c r="P29" s="53"/>
      <c r="Q29" s="191">
        <v>53.2</v>
      </c>
      <c r="R29" s="185">
        <v>33</v>
      </c>
      <c r="S29" s="58"/>
      <c r="T29" s="53"/>
      <c r="U29" s="192">
        <v>56.47</v>
      </c>
      <c r="V29" s="185">
        <v>43</v>
      </c>
      <c r="W29" s="197">
        <f t="shared" si="2"/>
        <v>158</v>
      </c>
      <c r="X29" s="183"/>
    </row>
    <row r="30" spans="1:24" ht="15" customHeight="1" x14ac:dyDescent="0.25">
      <c r="A30" s="78">
        <v>4</v>
      </c>
      <c r="B30" s="129" t="s">
        <v>56</v>
      </c>
      <c r="C30" s="330"/>
      <c r="D30" s="132"/>
      <c r="E30" s="466">
        <v>57.26</v>
      </c>
      <c r="F30" s="512">
        <v>40</v>
      </c>
      <c r="G30" s="330"/>
      <c r="H30" s="132"/>
      <c r="I30" s="466">
        <v>56.19</v>
      </c>
      <c r="J30" s="512">
        <v>45</v>
      </c>
      <c r="K30" s="60">
        <v>4</v>
      </c>
      <c r="L30" s="54">
        <v>60.5</v>
      </c>
      <c r="M30" s="53">
        <v>54.32</v>
      </c>
      <c r="N30" s="185">
        <v>14</v>
      </c>
      <c r="O30" s="345"/>
      <c r="P30" s="53"/>
      <c r="Q30" s="191">
        <v>53.2</v>
      </c>
      <c r="R30" s="185">
        <v>33</v>
      </c>
      <c r="S30" s="145">
        <v>2</v>
      </c>
      <c r="T30" s="54">
        <v>68.5</v>
      </c>
      <c r="U30" s="192">
        <v>56.47</v>
      </c>
      <c r="V30" s="185">
        <v>6</v>
      </c>
      <c r="W30" s="197">
        <f t="shared" si="2"/>
        <v>138</v>
      </c>
      <c r="X30" s="183"/>
    </row>
    <row r="31" spans="1:24" ht="15" customHeight="1" x14ac:dyDescent="0.25">
      <c r="A31" s="78">
        <v>5</v>
      </c>
      <c r="B31" s="129" t="s">
        <v>34</v>
      </c>
      <c r="C31" s="330"/>
      <c r="D31" s="132"/>
      <c r="E31" s="466">
        <v>57.26</v>
      </c>
      <c r="F31" s="512">
        <v>40</v>
      </c>
      <c r="G31" s="330"/>
      <c r="H31" s="132"/>
      <c r="I31" s="466">
        <v>56.19</v>
      </c>
      <c r="J31" s="512">
        <v>45</v>
      </c>
      <c r="K31" s="60"/>
      <c r="L31" s="149"/>
      <c r="M31" s="53">
        <v>54.32</v>
      </c>
      <c r="N31" s="185">
        <v>41</v>
      </c>
      <c r="O31" s="60">
        <v>1</v>
      </c>
      <c r="P31" s="54">
        <v>61</v>
      </c>
      <c r="Q31" s="191">
        <v>53.2</v>
      </c>
      <c r="R31" s="185">
        <v>15</v>
      </c>
      <c r="S31" s="58"/>
      <c r="T31" s="53"/>
      <c r="U31" s="192">
        <v>56.47</v>
      </c>
      <c r="V31" s="185">
        <v>43</v>
      </c>
      <c r="W31" s="197">
        <f t="shared" si="2"/>
        <v>184</v>
      </c>
      <c r="X31" s="183"/>
    </row>
    <row r="32" spans="1:24" ht="15" customHeight="1" x14ac:dyDescent="0.25">
      <c r="A32" s="78">
        <v>6</v>
      </c>
      <c r="B32" s="129" t="s">
        <v>37</v>
      </c>
      <c r="C32" s="693">
        <v>1</v>
      </c>
      <c r="D32" s="687">
        <v>52</v>
      </c>
      <c r="E32" s="466">
        <v>57.26</v>
      </c>
      <c r="F32" s="512">
        <v>30</v>
      </c>
      <c r="G32" s="330"/>
      <c r="H32" s="132"/>
      <c r="I32" s="466">
        <v>56.19</v>
      </c>
      <c r="J32" s="512">
        <v>45</v>
      </c>
      <c r="K32" s="60"/>
      <c r="L32" s="54"/>
      <c r="M32" s="53">
        <v>54.32</v>
      </c>
      <c r="N32" s="185">
        <v>41</v>
      </c>
      <c r="O32" s="349"/>
      <c r="P32" s="53"/>
      <c r="Q32" s="191">
        <v>53.2</v>
      </c>
      <c r="R32" s="185">
        <v>33</v>
      </c>
      <c r="S32" s="145">
        <v>1</v>
      </c>
      <c r="T32" s="54">
        <v>51</v>
      </c>
      <c r="U32" s="192">
        <v>56.47</v>
      </c>
      <c r="V32" s="185">
        <v>31</v>
      </c>
      <c r="W32" s="197">
        <f t="shared" si="2"/>
        <v>180</v>
      </c>
      <c r="X32" s="183"/>
    </row>
    <row r="33" spans="1:24" ht="15" customHeight="1" x14ac:dyDescent="0.25">
      <c r="A33" s="78">
        <v>7</v>
      </c>
      <c r="B33" s="129" t="s">
        <v>38</v>
      </c>
      <c r="C33" s="330"/>
      <c r="D33" s="132"/>
      <c r="E33" s="466">
        <v>57.26</v>
      </c>
      <c r="F33" s="512">
        <v>40</v>
      </c>
      <c r="G33" s="330"/>
      <c r="H33" s="132"/>
      <c r="I33" s="466">
        <v>56.19</v>
      </c>
      <c r="J33" s="512">
        <v>45</v>
      </c>
      <c r="K33" s="60"/>
      <c r="L33" s="149"/>
      <c r="M33" s="53">
        <v>54.32</v>
      </c>
      <c r="N33" s="185">
        <v>41</v>
      </c>
      <c r="O33" s="60">
        <v>1</v>
      </c>
      <c r="P33" s="54">
        <v>67</v>
      </c>
      <c r="Q33" s="191">
        <v>53.2</v>
      </c>
      <c r="R33" s="185">
        <v>4</v>
      </c>
      <c r="S33" s="145">
        <v>2</v>
      </c>
      <c r="T33" s="54">
        <v>55.5</v>
      </c>
      <c r="U33" s="192">
        <v>56.47</v>
      </c>
      <c r="V33" s="185">
        <v>22</v>
      </c>
      <c r="W33" s="197">
        <f t="shared" si="2"/>
        <v>152</v>
      </c>
      <c r="X33" s="183"/>
    </row>
    <row r="34" spans="1:24" ht="15" customHeight="1" x14ac:dyDescent="0.25">
      <c r="A34" s="78">
        <v>8</v>
      </c>
      <c r="B34" s="129" t="s">
        <v>55</v>
      </c>
      <c r="C34" s="330"/>
      <c r="D34" s="132"/>
      <c r="E34" s="466">
        <v>57.26</v>
      </c>
      <c r="F34" s="512">
        <v>40</v>
      </c>
      <c r="G34" s="330"/>
      <c r="H34" s="132"/>
      <c r="I34" s="466">
        <v>56.19</v>
      </c>
      <c r="J34" s="512">
        <v>45</v>
      </c>
      <c r="K34" s="60">
        <v>1</v>
      </c>
      <c r="L34" s="53">
        <v>37</v>
      </c>
      <c r="M34" s="53">
        <v>54.32</v>
      </c>
      <c r="N34" s="185">
        <v>38</v>
      </c>
      <c r="O34" s="345"/>
      <c r="P34" s="53"/>
      <c r="Q34" s="191">
        <v>53.2</v>
      </c>
      <c r="R34" s="185">
        <v>33</v>
      </c>
      <c r="S34" s="58"/>
      <c r="T34" s="53"/>
      <c r="U34" s="192">
        <v>56.47</v>
      </c>
      <c r="V34" s="185">
        <v>43</v>
      </c>
      <c r="W34" s="197">
        <f t="shared" si="2"/>
        <v>199</v>
      </c>
      <c r="X34" s="183"/>
    </row>
    <row r="35" spans="1:24" ht="15" customHeight="1" x14ac:dyDescent="0.25">
      <c r="A35" s="78">
        <v>9</v>
      </c>
      <c r="B35" s="129" t="s">
        <v>35</v>
      </c>
      <c r="C35" s="330"/>
      <c r="D35" s="132"/>
      <c r="E35" s="466">
        <v>57.26</v>
      </c>
      <c r="F35" s="512">
        <v>40</v>
      </c>
      <c r="G35" s="330"/>
      <c r="H35" s="132"/>
      <c r="I35" s="466">
        <v>56.19</v>
      </c>
      <c r="J35" s="512">
        <v>45</v>
      </c>
      <c r="K35" s="60"/>
      <c r="L35" s="54"/>
      <c r="M35" s="53">
        <v>54.32</v>
      </c>
      <c r="N35" s="185">
        <v>41</v>
      </c>
      <c r="O35" s="60"/>
      <c r="P35" s="53"/>
      <c r="Q35" s="191">
        <v>53.2</v>
      </c>
      <c r="R35" s="185">
        <v>33</v>
      </c>
      <c r="S35" s="145">
        <v>1</v>
      </c>
      <c r="T35" s="54">
        <v>56</v>
      </c>
      <c r="U35" s="192">
        <v>56.47</v>
      </c>
      <c r="V35" s="185">
        <v>21</v>
      </c>
      <c r="W35" s="197">
        <f t="shared" si="2"/>
        <v>180</v>
      </c>
      <c r="X35" s="183"/>
    </row>
    <row r="36" spans="1:24" ht="15" customHeight="1" x14ac:dyDescent="0.25">
      <c r="A36" s="82">
        <v>10</v>
      </c>
      <c r="B36" s="129" t="s">
        <v>32</v>
      </c>
      <c r="C36" s="311">
        <v>1</v>
      </c>
      <c r="D36" s="263">
        <v>54</v>
      </c>
      <c r="E36" s="466">
        <v>57.26</v>
      </c>
      <c r="F36" s="512">
        <v>28</v>
      </c>
      <c r="G36" s="330"/>
      <c r="H36" s="132"/>
      <c r="I36" s="466">
        <v>56.19</v>
      </c>
      <c r="J36" s="512">
        <v>45</v>
      </c>
      <c r="K36" s="60"/>
      <c r="L36" s="54"/>
      <c r="M36" s="53">
        <v>54.32</v>
      </c>
      <c r="N36" s="185">
        <v>41</v>
      </c>
      <c r="O36" s="60"/>
      <c r="P36" s="53"/>
      <c r="Q36" s="191">
        <v>53.2</v>
      </c>
      <c r="R36" s="185">
        <v>33</v>
      </c>
      <c r="S36" s="145">
        <v>1</v>
      </c>
      <c r="T36" s="54">
        <v>51</v>
      </c>
      <c r="U36" s="192">
        <v>56.47</v>
      </c>
      <c r="V36" s="185">
        <v>32</v>
      </c>
      <c r="W36" s="298">
        <f t="shared" si="2"/>
        <v>179</v>
      </c>
      <c r="X36" s="183"/>
    </row>
    <row r="37" spans="1:24" ht="15" customHeight="1" thickBot="1" x14ac:dyDescent="0.3">
      <c r="A37" s="82">
        <v>11</v>
      </c>
      <c r="B37" s="129" t="s">
        <v>36</v>
      </c>
      <c r="C37" s="330"/>
      <c r="D37" s="132"/>
      <c r="E37" s="466">
        <v>57.26</v>
      </c>
      <c r="F37" s="512">
        <v>40</v>
      </c>
      <c r="G37" s="330"/>
      <c r="H37" s="132"/>
      <c r="I37" s="466">
        <v>56.19</v>
      </c>
      <c r="J37" s="512">
        <v>45</v>
      </c>
      <c r="K37" s="60"/>
      <c r="L37" s="149"/>
      <c r="M37" s="53">
        <v>54.32</v>
      </c>
      <c r="N37" s="185">
        <v>41</v>
      </c>
      <c r="O37" s="60">
        <v>1</v>
      </c>
      <c r="P37" s="54">
        <v>68</v>
      </c>
      <c r="Q37" s="191">
        <v>53.2</v>
      </c>
      <c r="R37" s="185">
        <v>3</v>
      </c>
      <c r="S37" s="145">
        <v>1</v>
      </c>
      <c r="T37" s="54">
        <v>67</v>
      </c>
      <c r="U37" s="192">
        <v>56.47</v>
      </c>
      <c r="V37" s="185">
        <v>7</v>
      </c>
      <c r="W37" s="197">
        <f t="shared" si="2"/>
        <v>136</v>
      </c>
      <c r="X37" s="183"/>
    </row>
    <row r="38" spans="1:24" ht="15" customHeight="1" thickBot="1" x14ac:dyDescent="0.3">
      <c r="A38" s="492"/>
      <c r="B38" s="521" t="s">
        <v>121</v>
      </c>
      <c r="C38" s="544">
        <f>SUM(C39:C53)</f>
        <v>9</v>
      </c>
      <c r="D38" s="523">
        <f>AVERAGE(D39:D53)</f>
        <v>68.625</v>
      </c>
      <c r="E38" s="524">
        <v>57.26</v>
      </c>
      <c r="F38" s="545"/>
      <c r="G38" s="544">
        <f>SUM(G39:G53)</f>
        <v>17</v>
      </c>
      <c r="H38" s="523">
        <f>AVERAGE(H39:H53)</f>
        <v>64.75</v>
      </c>
      <c r="I38" s="524">
        <v>56.19</v>
      </c>
      <c r="J38" s="545"/>
      <c r="K38" s="538">
        <f>SUM(K39:K53)</f>
        <v>10</v>
      </c>
      <c r="L38" s="531">
        <f>AVERAGE(L39:L53)</f>
        <v>60.111111111111107</v>
      </c>
      <c r="M38" s="528">
        <v>54.32</v>
      </c>
      <c r="N38" s="529"/>
      <c r="O38" s="538">
        <f>SUM(O39:O53)</f>
        <v>7</v>
      </c>
      <c r="P38" s="528">
        <f>AVERAGE(P39:P53)</f>
        <v>54.583333333333336</v>
      </c>
      <c r="Q38" s="528">
        <v>53.2</v>
      </c>
      <c r="R38" s="529"/>
      <c r="S38" s="530">
        <f>SUM(S39:S53)</f>
        <v>5</v>
      </c>
      <c r="T38" s="531">
        <f>AVERAGE(T39:T53)</f>
        <v>62.875</v>
      </c>
      <c r="U38" s="532">
        <v>56.47</v>
      </c>
      <c r="V38" s="496"/>
      <c r="W38" s="498"/>
      <c r="X38" s="183"/>
    </row>
    <row r="39" spans="1:24" ht="15" customHeight="1" x14ac:dyDescent="0.25">
      <c r="A39" s="14">
        <v>1</v>
      </c>
      <c r="B39" s="326" t="s">
        <v>67</v>
      </c>
      <c r="C39" s="746"/>
      <c r="D39" s="24"/>
      <c r="E39" s="795">
        <v>57.26</v>
      </c>
      <c r="F39" s="512">
        <v>40</v>
      </c>
      <c r="G39" s="311">
        <v>2</v>
      </c>
      <c r="H39" s="215">
        <v>55.5</v>
      </c>
      <c r="I39" s="466">
        <v>56.19</v>
      </c>
      <c r="J39" s="185">
        <v>22</v>
      </c>
      <c r="K39" s="60">
        <v>1</v>
      </c>
      <c r="L39" s="53">
        <v>64</v>
      </c>
      <c r="M39" s="53">
        <v>54.32</v>
      </c>
      <c r="N39" s="185">
        <v>7</v>
      </c>
      <c r="O39" s="60">
        <v>1</v>
      </c>
      <c r="P39" s="54">
        <v>57</v>
      </c>
      <c r="Q39" s="191">
        <v>53.2</v>
      </c>
      <c r="R39" s="185">
        <v>18</v>
      </c>
      <c r="S39" s="145">
        <v>2</v>
      </c>
      <c r="T39" s="54">
        <v>52.5</v>
      </c>
      <c r="U39" s="192">
        <v>56.47</v>
      </c>
      <c r="V39" s="185">
        <v>27</v>
      </c>
      <c r="W39" s="297">
        <f t="shared" si="2"/>
        <v>114</v>
      </c>
      <c r="X39" s="183"/>
    </row>
    <row r="40" spans="1:24" ht="15" customHeight="1" x14ac:dyDescent="0.25">
      <c r="A40" s="14">
        <v>2</v>
      </c>
      <c r="B40" s="413" t="s">
        <v>141</v>
      </c>
      <c r="C40" s="745"/>
      <c r="D40" s="411"/>
      <c r="E40" s="797">
        <v>57.26</v>
      </c>
      <c r="F40" s="512">
        <v>40</v>
      </c>
      <c r="G40" s="311">
        <v>3</v>
      </c>
      <c r="H40" s="215">
        <v>83</v>
      </c>
      <c r="I40" s="466">
        <v>56.19</v>
      </c>
      <c r="J40" s="185">
        <v>3</v>
      </c>
      <c r="K40" s="60"/>
      <c r="L40" s="53"/>
      <c r="M40" s="53">
        <v>54.32</v>
      </c>
      <c r="N40" s="185">
        <v>41</v>
      </c>
      <c r="O40" s="60"/>
      <c r="P40" s="54"/>
      <c r="Q40" s="191">
        <v>53.2</v>
      </c>
      <c r="R40" s="185">
        <v>33</v>
      </c>
      <c r="S40" s="145"/>
      <c r="T40" s="54"/>
      <c r="U40" s="192">
        <v>56.47</v>
      </c>
      <c r="V40" s="185">
        <v>43</v>
      </c>
      <c r="W40" s="197">
        <f t="shared" si="2"/>
        <v>160</v>
      </c>
      <c r="X40" s="183"/>
    </row>
    <row r="41" spans="1:24" ht="15" customHeight="1" x14ac:dyDescent="0.25">
      <c r="A41" s="14">
        <v>3</v>
      </c>
      <c r="B41" s="129" t="s">
        <v>68</v>
      </c>
      <c r="C41" s="330"/>
      <c r="D41" s="132"/>
      <c r="E41" s="466">
        <v>57.26</v>
      </c>
      <c r="F41" s="512">
        <v>40</v>
      </c>
      <c r="G41" s="330"/>
      <c r="H41" s="132"/>
      <c r="I41" s="466">
        <v>56.19</v>
      </c>
      <c r="J41" s="512">
        <v>45</v>
      </c>
      <c r="K41" s="60">
        <v>3</v>
      </c>
      <c r="L41" s="53">
        <v>60.666666666666664</v>
      </c>
      <c r="M41" s="53">
        <v>54.32</v>
      </c>
      <c r="N41" s="185">
        <v>13</v>
      </c>
      <c r="O41" s="60">
        <v>2</v>
      </c>
      <c r="P41" s="54">
        <v>63.5</v>
      </c>
      <c r="Q41" s="191">
        <v>53.2</v>
      </c>
      <c r="R41" s="185">
        <v>10</v>
      </c>
      <c r="S41" s="145">
        <v>1</v>
      </c>
      <c r="T41" s="54">
        <v>77</v>
      </c>
      <c r="U41" s="192">
        <v>56.47</v>
      </c>
      <c r="V41" s="185">
        <v>4</v>
      </c>
      <c r="W41" s="197">
        <f t="shared" si="2"/>
        <v>112</v>
      </c>
      <c r="X41" s="183"/>
    </row>
    <row r="42" spans="1:24" ht="15" customHeight="1" x14ac:dyDescent="0.25">
      <c r="A42" s="14">
        <v>4</v>
      </c>
      <c r="B42" s="129" t="s">
        <v>80</v>
      </c>
      <c r="C42" s="330"/>
      <c r="D42" s="132"/>
      <c r="E42" s="466">
        <v>57.26</v>
      </c>
      <c r="F42" s="512">
        <v>40</v>
      </c>
      <c r="G42" s="330"/>
      <c r="H42" s="132"/>
      <c r="I42" s="466">
        <v>56.19</v>
      </c>
      <c r="J42" s="512">
        <v>45</v>
      </c>
      <c r="K42" s="60">
        <v>2</v>
      </c>
      <c r="L42" s="53">
        <v>58</v>
      </c>
      <c r="M42" s="53">
        <v>54.32</v>
      </c>
      <c r="N42" s="185">
        <v>15</v>
      </c>
      <c r="O42" s="345"/>
      <c r="P42" s="53"/>
      <c r="Q42" s="191">
        <v>53.2</v>
      </c>
      <c r="R42" s="185">
        <v>33</v>
      </c>
      <c r="S42" s="58"/>
      <c r="T42" s="53"/>
      <c r="U42" s="192">
        <v>56.47</v>
      </c>
      <c r="V42" s="185">
        <v>43</v>
      </c>
      <c r="W42" s="197">
        <f t="shared" si="2"/>
        <v>176</v>
      </c>
      <c r="X42" s="183"/>
    </row>
    <row r="43" spans="1:24" ht="15" customHeight="1" x14ac:dyDescent="0.25">
      <c r="A43" s="14">
        <v>5</v>
      </c>
      <c r="B43" s="244" t="s">
        <v>152</v>
      </c>
      <c r="C43" s="311">
        <v>3</v>
      </c>
      <c r="D43" s="215">
        <v>59</v>
      </c>
      <c r="E43" s="471">
        <v>57.26</v>
      </c>
      <c r="F43" s="512">
        <v>20</v>
      </c>
      <c r="G43" s="341"/>
      <c r="H43" s="283"/>
      <c r="I43" s="471">
        <v>56.19</v>
      </c>
      <c r="J43" s="512">
        <v>45</v>
      </c>
      <c r="K43" s="60"/>
      <c r="L43" s="53"/>
      <c r="M43" s="53">
        <v>54.32</v>
      </c>
      <c r="N43" s="185">
        <v>41</v>
      </c>
      <c r="O43" s="349"/>
      <c r="P43" s="53"/>
      <c r="Q43" s="191">
        <v>53.2</v>
      </c>
      <c r="R43" s="185">
        <v>33</v>
      </c>
      <c r="S43" s="57"/>
      <c r="T43" s="53"/>
      <c r="U43" s="192">
        <v>56.47</v>
      </c>
      <c r="V43" s="185">
        <v>43</v>
      </c>
      <c r="W43" s="197">
        <f t="shared" si="2"/>
        <v>182</v>
      </c>
      <c r="X43" s="183"/>
    </row>
    <row r="44" spans="1:24" ht="15" customHeight="1" x14ac:dyDescent="0.25">
      <c r="A44" s="402">
        <v>6</v>
      </c>
      <c r="B44" s="326" t="s">
        <v>30</v>
      </c>
      <c r="C44" s="311">
        <v>1</v>
      </c>
      <c r="D44" s="215">
        <v>67</v>
      </c>
      <c r="E44" s="795">
        <v>57.26</v>
      </c>
      <c r="F44" s="512">
        <v>8</v>
      </c>
      <c r="G44" s="311">
        <v>2</v>
      </c>
      <c r="H44" s="215">
        <v>71.5</v>
      </c>
      <c r="I44" s="466">
        <v>56.19</v>
      </c>
      <c r="J44" s="185">
        <v>7</v>
      </c>
      <c r="K44" s="60">
        <v>1</v>
      </c>
      <c r="L44" s="53">
        <v>58</v>
      </c>
      <c r="M44" s="53">
        <v>54.32</v>
      </c>
      <c r="N44" s="185">
        <v>16</v>
      </c>
      <c r="O44" s="345"/>
      <c r="P44" s="53"/>
      <c r="Q44" s="191">
        <v>53.2</v>
      </c>
      <c r="R44" s="185">
        <v>33</v>
      </c>
      <c r="S44" s="57"/>
      <c r="T44" s="53"/>
      <c r="U44" s="192">
        <v>56.47</v>
      </c>
      <c r="V44" s="185">
        <v>43</v>
      </c>
      <c r="W44" s="298">
        <f t="shared" si="2"/>
        <v>107</v>
      </c>
      <c r="X44" s="183"/>
    </row>
    <row r="45" spans="1:24" ht="15" customHeight="1" x14ac:dyDescent="0.25">
      <c r="A45" s="14">
        <v>7</v>
      </c>
      <c r="B45" s="244" t="s">
        <v>128</v>
      </c>
      <c r="C45" s="337"/>
      <c r="D45" s="249"/>
      <c r="E45" s="467">
        <v>57.26</v>
      </c>
      <c r="F45" s="512">
        <v>40</v>
      </c>
      <c r="G45" s="311">
        <v>1</v>
      </c>
      <c r="H45" s="215">
        <v>74</v>
      </c>
      <c r="I45" s="467">
        <v>56.19</v>
      </c>
      <c r="J45" s="185">
        <v>6</v>
      </c>
      <c r="K45" s="60"/>
      <c r="L45" s="54"/>
      <c r="M45" s="53">
        <v>54.32</v>
      </c>
      <c r="N45" s="185">
        <v>41</v>
      </c>
      <c r="O45" s="60"/>
      <c r="P45" s="53"/>
      <c r="Q45" s="191">
        <v>53.2</v>
      </c>
      <c r="R45" s="185">
        <v>33</v>
      </c>
      <c r="S45" s="145">
        <v>1</v>
      </c>
      <c r="T45" s="54">
        <v>67</v>
      </c>
      <c r="U45" s="192">
        <v>56.47</v>
      </c>
      <c r="V45" s="185">
        <v>8</v>
      </c>
      <c r="W45" s="197">
        <f t="shared" si="2"/>
        <v>128</v>
      </c>
      <c r="X45" s="183"/>
    </row>
    <row r="46" spans="1:24" ht="15" customHeight="1" x14ac:dyDescent="0.25">
      <c r="A46" s="14">
        <v>8</v>
      </c>
      <c r="B46" s="399" t="s">
        <v>105</v>
      </c>
      <c r="C46" s="402">
        <v>3</v>
      </c>
      <c r="D46" s="404">
        <v>59</v>
      </c>
      <c r="E46" s="796">
        <v>57.26</v>
      </c>
      <c r="F46" s="512">
        <v>21</v>
      </c>
      <c r="G46" s="402">
        <v>1</v>
      </c>
      <c r="H46" s="404">
        <v>83</v>
      </c>
      <c r="I46" s="466">
        <v>56.19</v>
      </c>
      <c r="J46" s="185">
        <v>4</v>
      </c>
      <c r="K46" s="60"/>
      <c r="L46" s="53"/>
      <c r="M46" s="53">
        <v>54.32</v>
      </c>
      <c r="N46" s="185">
        <v>41</v>
      </c>
      <c r="O46" s="345"/>
      <c r="P46" s="53"/>
      <c r="Q46" s="191">
        <v>53.2</v>
      </c>
      <c r="R46" s="185">
        <v>33</v>
      </c>
      <c r="S46" s="57"/>
      <c r="T46" s="53"/>
      <c r="U46" s="192">
        <v>56.47</v>
      </c>
      <c r="V46" s="185">
        <v>43</v>
      </c>
      <c r="W46" s="197">
        <f t="shared" si="2"/>
        <v>142</v>
      </c>
      <c r="X46" s="183"/>
    </row>
    <row r="47" spans="1:24" ht="15" customHeight="1" x14ac:dyDescent="0.25">
      <c r="A47" s="14">
        <v>9</v>
      </c>
      <c r="B47" s="129" t="s">
        <v>65</v>
      </c>
      <c r="C47" s="330"/>
      <c r="D47" s="132"/>
      <c r="E47" s="466">
        <v>57.26</v>
      </c>
      <c r="F47" s="512">
        <v>40</v>
      </c>
      <c r="G47" s="330"/>
      <c r="H47" s="132"/>
      <c r="I47" s="466">
        <v>56.19</v>
      </c>
      <c r="J47" s="512">
        <v>45</v>
      </c>
      <c r="K47" s="60"/>
      <c r="L47" s="149"/>
      <c r="M47" s="53">
        <v>54.32</v>
      </c>
      <c r="N47" s="185">
        <v>41</v>
      </c>
      <c r="O47" s="60">
        <v>1</v>
      </c>
      <c r="P47" s="54">
        <v>63</v>
      </c>
      <c r="Q47" s="191">
        <v>53.2</v>
      </c>
      <c r="R47" s="185">
        <v>11</v>
      </c>
      <c r="S47" s="58"/>
      <c r="T47" s="53"/>
      <c r="U47" s="192">
        <v>56.47</v>
      </c>
      <c r="V47" s="185">
        <v>43</v>
      </c>
      <c r="W47" s="197">
        <f t="shared" si="2"/>
        <v>180</v>
      </c>
      <c r="X47" s="183"/>
    </row>
    <row r="48" spans="1:24" ht="15" customHeight="1" x14ac:dyDescent="0.25">
      <c r="A48" s="14">
        <v>10</v>
      </c>
      <c r="B48" s="127" t="s">
        <v>52</v>
      </c>
      <c r="C48" s="339"/>
      <c r="D48" s="275"/>
      <c r="E48" s="470">
        <v>57.26</v>
      </c>
      <c r="F48" s="512">
        <v>40</v>
      </c>
      <c r="G48" s="311">
        <v>1</v>
      </c>
      <c r="H48" s="215">
        <v>37</v>
      </c>
      <c r="I48" s="470">
        <v>56.19</v>
      </c>
      <c r="J48" s="185">
        <v>42</v>
      </c>
      <c r="K48" s="60">
        <v>1</v>
      </c>
      <c r="L48" s="53">
        <v>51</v>
      </c>
      <c r="M48" s="53">
        <v>54.32</v>
      </c>
      <c r="N48" s="185">
        <v>26</v>
      </c>
      <c r="O48" s="345"/>
      <c r="P48" s="53"/>
      <c r="Q48" s="191">
        <v>53.2</v>
      </c>
      <c r="R48" s="185">
        <v>33</v>
      </c>
      <c r="S48" s="58"/>
      <c r="T48" s="53"/>
      <c r="U48" s="192">
        <v>56.47</v>
      </c>
      <c r="V48" s="185">
        <v>43</v>
      </c>
      <c r="W48" s="197">
        <f t="shared" si="2"/>
        <v>184</v>
      </c>
      <c r="X48" s="183"/>
    </row>
    <row r="49" spans="1:24" ht="15" customHeight="1" x14ac:dyDescent="0.25">
      <c r="A49" s="14">
        <v>11</v>
      </c>
      <c r="B49" s="242" t="s">
        <v>106</v>
      </c>
      <c r="C49" s="311">
        <v>2</v>
      </c>
      <c r="D49" s="215">
        <v>89.5</v>
      </c>
      <c r="E49" s="469">
        <v>57.26</v>
      </c>
      <c r="F49" s="512">
        <v>2</v>
      </c>
      <c r="G49" s="311">
        <v>4</v>
      </c>
      <c r="H49" s="215">
        <v>69</v>
      </c>
      <c r="I49" s="469">
        <v>56.19</v>
      </c>
      <c r="J49" s="185">
        <v>8</v>
      </c>
      <c r="K49" s="60"/>
      <c r="L49" s="149"/>
      <c r="M49" s="53">
        <v>54.32</v>
      </c>
      <c r="N49" s="185">
        <v>41</v>
      </c>
      <c r="O49" s="60">
        <v>1</v>
      </c>
      <c r="P49" s="54">
        <v>63</v>
      </c>
      <c r="Q49" s="191">
        <v>53.2</v>
      </c>
      <c r="R49" s="185">
        <v>12</v>
      </c>
      <c r="S49" s="58"/>
      <c r="T49" s="53"/>
      <c r="U49" s="192">
        <v>56.47</v>
      </c>
      <c r="V49" s="185">
        <v>43</v>
      </c>
      <c r="W49" s="197">
        <f t="shared" si="2"/>
        <v>106</v>
      </c>
      <c r="X49" s="183"/>
    </row>
    <row r="50" spans="1:24" ht="15" customHeight="1" x14ac:dyDescent="0.25">
      <c r="A50" s="14">
        <v>12</v>
      </c>
      <c r="B50" s="129" t="s">
        <v>66</v>
      </c>
      <c r="C50" s="330"/>
      <c r="D50" s="132"/>
      <c r="E50" s="466">
        <v>57.26</v>
      </c>
      <c r="F50" s="512">
        <v>40</v>
      </c>
      <c r="G50" s="330"/>
      <c r="H50" s="132"/>
      <c r="I50" s="466">
        <v>56.19</v>
      </c>
      <c r="J50" s="512">
        <v>45</v>
      </c>
      <c r="K50" s="60"/>
      <c r="L50" s="149"/>
      <c r="M50" s="53">
        <v>54.32</v>
      </c>
      <c r="N50" s="185">
        <v>41</v>
      </c>
      <c r="O50" s="60">
        <v>1</v>
      </c>
      <c r="P50" s="54">
        <v>31</v>
      </c>
      <c r="Q50" s="191">
        <v>53.2</v>
      </c>
      <c r="R50" s="185">
        <v>31</v>
      </c>
      <c r="S50" s="58"/>
      <c r="T50" s="53"/>
      <c r="U50" s="192">
        <v>56.47</v>
      </c>
      <c r="V50" s="185">
        <v>43</v>
      </c>
      <c r="W50" s="197">
        <f t="shared" si="2"/>
        <v>200</v>
      </c>
      <c r="X50" s="183"/>
    </row>
    <row r="51" spans="1:24" ht="15" customHeight="1" x14ac:dyDescent="0.25">
      <c r="A51" s="14">
        <v>13</v>
      </c>
      <c r="B51" s="129" t="s">
        <v>29</v>
      </c>
      <c r="C51" s="330"/>
      <c r="D51" s="132"/>
      <c r="E51" s="466">
        <v>57.26</v>
      </c>
      <c r="F51" s="512">
        <v>40</v>
      </c>
      <c r="G51" s="311">
        <v>3</v>
      </c>
      <c r="H51" s="215">
        <v>45</v>
      </c>
      <c r="I51" s="466">
        <v>56.19</v>
      </c>
      <c r="J51" s="185">
        <v>37</v>
      </c>
      <c r="K51" s="60"/>
      <c r="L51" s="54"/>
      <c r="M51" s="53">
        <v>54.32</v>
      </c>
      <c r="N51" s="185">
        <v>41</v>
      </c>
      <c r="O51" s="60"/>
      <c r="P51" s="53"/>
      <c r="Q51" s="191">
        <v>53.2</v>
      </c>
      <c r="R51" s="185">
        <v>33</v>
      </c>
      <c r="S51" s="145">
        <v>1</v>
      </c>
      <c r="T51" s="54">
        <v>55</v>
      </c>
      <c r="U51" s="192">
        <v>56.47</v>
      </c>
      <c r="V51" s="185">
        <v>24</v>
      </c>
      <c r="W51" s="197">
        <f t="shared" si="2"/>
        <v>175</v>
      </c>
      <c r="X51" s="183"/>
    </row>
    <row r="52" spans="1:24" s="556" customFormat="1" ht="15" customHeight="1" x14ac:dyDescent="0.25">
      <c r="A52" s="17">
        <v>14</v>
      </c>
      <c r="B52" s="129" t="s">
        <v>31</v>
      </c>
      <c r="C52" s="330"/>
      <c r="D52" s="132"/>
      <c r="E52" s="466">
        <v>57.26</v>
      </c>
      <c r="F52" s="512">
        <v>40</v>
      </c>
      <c r="G52" s="330"/>
      <c r="H52" s="132"/>
      <c r="I52" s="466">
        <v>56.19</v>
      </c>
      <c r="J52" s="512">
        <v>45</v>
      </c>
      <c r="K52" s="60">
        <v>2</v>
      </c>
      <c r="L52" s="53">
        <v>69</v>
      </c>
      <c r="M52" s="53">
        <v>54.32</v>
      </c>
      <c r="N52" s="185">
        <v>2</v>
      </c>
      <c r="O52" s="345"/>
      <c r="P52" s="53"/>
      <c r="Q52" s="191">
        <v>53.2</v>
      </c>
      <c r="R52" s="185">
        <v>33</v>
      </c>
      <c r="S52" s="57"/>
      <c r="T52" s="53"/>
      <c r="U52" s="192">
        <v>56.47</v>
      </c>
      <c r="V52" s="185">
        <v>43</v>
      </c>
      <c r="W52" s="197">
        <f t="shared" si="2"/>
        <v>163</v>
      </c>
      <c r="X52" s="183"/>
    </row>
    <row r="53" spans="1:24" ht="15" customHeight="1" thickBot="1" x14ac:dyDescent="0.3">
      <c r="A53" s="368">
        <v>15</v>
      </c>
      <c r="B53" s="174" t="s">
        <v>27</v>
      </c>
      <c r="C53" s="340"/>
      <c r="D53" s="286"/>
      <c r="E53" s="546">
        <v>57.26</v>
      </c>
      <c r="F53" s="512">
        <v>40</v>
      </c>
      <c r="G53" s="340"/>
      <c r="H53" s="286"/>
      <c r="I53" s="546">
        <v>56.19</v>
      </c>
      <c r="J53" s="512">
        <v>45</v>
      </c>
      <c r="K53" s="60"/>
      <c r="L53" s="149"/>
      <c r="M53" s="53">
        <v>54.32</v>
      </c>
      <c r="N53" s="185">
        <v>41</v>
      </c>
      <c r="O53" s="60">
        <v>1</v>
      </c>
      <c r="P53" s="54">
        <v>50</v>
      </c>
      <c r="Q53" s="191">
        <v>53.2</v>
      </c>
      <c r="R53" s="185">
        <v>24</v>
      </c>
      <c r="S53" s="58"/>
      <c r="T53" s="53"/>
      <c r="U53" s="192">
        <v>56.47</v>
      </c>
      <c r="V53" s="185">
        <v>43</v>
      </c>
      <c r="W53" s="197">
        <f t="shared" si="2"/>
        <v>193</v>
      </c>
      <c r="X53" s="183"/>
    </row>
    <row r="54" spans="1:24" ht="15" customHeight="1" thickBot="1" x14ac:dyDescent="0.3">
      <c r="A54" s="499"/>
      <c r="B54" s="493" t="s">
        <v>122</v>
      </c>
      <c r="C54" s="494">
        <f>SUM(C55:C66)</f>
        <v>7</v>
      </c>
      <c r="D54" s="216">
        <f>AVERAGE(D55:D66)</f>
        <v>62.25</v>
      </c>
      <c r="E54" s="216">
        <v>57.26</v>
      </c>
      <c r="F54" s="495"/>
      <c r="G54" s="494">
        <f>SUM(G55:G66)</f>
        <v>8</v>
      </c>
      <c r="H54" s="478">
        <f>AVERAGE(H55:H66)</f>
        <v>50.1</v>
      </c>
      <c r="I54" s="216">
        <v>56.19</v>
      </c>
      <c r="J54" s="495"/>
      <c r="K54" s="484">
        <f>SUM(K55:K66)</f>
        <v>5</v>
      </c>
      <c r="L54" s="500">
        <f>AVERAGE(L55:L66)</f>
        <v>55.75</v>
      </c>
      <c r="M54" s="475">
        <v>54.32</v>
      </c>
      <c r="N54" s="496"/>
      <c r="O54" s="484">
        <f>SUM(O55:O66)</f>
        <v>6</v>
      </c>
      <c r="P54" s="476">
        <f>AVERAGE(P55:P66)</f>
        <v>58.5</v>
      </c>
      <c r="Q54" s="475">
        <v>53.2</v>
      </c>
      <c r="R54" s="496"/>
      <c r="S54" s="501">
        <f>SUM(S55:S66)</f>
        <v>15</v>
      </c>
      <c r="T54" s="475">
        <f>AVERAGE(T55:T66)</f>
        <v>63.761428571428567</v>
      </c>
      <c r="U54" s="477">
        <v>56.47</v>
      </c>
      <c r="V54" s="496"/>
      <c r="W54" s="498"/>
      <c r="X54" s="183"/>
    </row>
    <row r="55" spans="1:24" ht="15" customHeight="1" x14ac:dyDescent="0.25">
      <c r="A55" s="14">
        <v>1</v>
      </c>
      <c r="B55" s="129" t="s">
        <v>71</v>
      </c>
      <c r="C55" s="311">
        <v>4</v>
      </c>
      <c r="D55" s="215">
        <v>55</v>
      </c>
      <c r="E55" s="466">
        <v>57.26</v>
      </c>
      <c r="F55" s="512">
        <v>27</v>
      </c>
      <c r="G55" s="311">
        <v>1</v>
      </c>
      <c r="H55" s="215">
        <v>54</v>
      </c>
      <c r="I55" s="466">
        <v>56.19</v>
      </c>
      <c r="J55" s="185">
        <v>26</v>
      </c>
      <c r="K55" s="60">
        <v>1</v>
      </c>
      <c r="L55" s="53">
        <v>56</v>
      </c>
      <c r="M55" s="53">
        <v>54.32</v>
      </c>
      <c r="N55" s="185">
        <v>20</v>
      </c>
      <c r="O55" s="345"/>
      <c r="P55" s="53"/>
      <c r="Q55" s="191">
        <v>53.2</v>
      </c>
      <c r="R55" s="185">
        <v>33</v>
      </c>
      <c r="S55" s="145">
        <v>1</v>
      </c>
      <c r="T55" s="54">
        <v>100</v>
      </c>
      <c r="U55" s="192">
        <v>56.47</v>
      </c>
      <c r="V55" s="185">
        <v>1</v>
      </c>
      <c r="W55" s="297">
        <f t="shared" si="2"/>
        <v>107</v>
      </c>
      <c r="X55" s="183"/>
    </row>
    <row r="56" spans="1:24" ht="15" customHeight="1" x14ac:dyDescent="0.25">
      <c r="A56" s="14">
        <v>2</v>
      </c>
      <c r="B56" s="129" t="s">
        <v>93</v>
      </c>
      <c r="C56" s="330"/>
      <c r="D56" s="132"/>
      <c r="E56" s="466">
        <v>57.26</v>
      </c>
      <c r="F56" s="512">
        <v>40</v>
      </c>
      <c r="G56" s="330"/>
      <c r="H56" s="132"/>
      <c r="I56" s="466">
        <v>56.19</v>
      </c>
      <c r="J56" s="512">
        <v>45</v>
      </c>
      <c r="K56" s="60"/>
      <c r="L56" s="54"/>
      <c r="M56" s="53">
        <v>54.32</v>
      </c>
      <c r="N56" s="185">
        <v>41</v>
      </c>
      <c r="O56" s="60"/>
      <c r="P56" s="53"/>
      <c r="Q56" s="191">
        <v>53.2</v>
      </c>
      <c r="R56" s="185">
        <v>33</v>
      </c>
      <c r="S56" s="145">
        <v>6</v>
      </c>
      <c r="T56" s="54">
        <v>72.5</v>
      </c>
      <c r="U56" s="192">
        <v>56.47</v>
      </c>
      <c r="V56" s="185">
        <v>5</v>
      </c>
      <c r="W56" s="197">
        <f t="shared" si="2"/>
        <v>164</v>
      </c>
      <c r="X56" s="183"/>
    </row>
    <row r="57" spans="1:24" ht="15" customHeight="1" x14ac:dyDescent="0.25">
      <c r="A57" s="14">
        <v>3</v>
      </c>
      <c r="B57" s="244" t="s">
        <v>26</v>
      </c>
      <c r="C57" s="337"/>
      <c r="D57" s="249"/>
      <c r="E57" s="467">
        <v>57.26</v>
      </c>
      <c r="F57" s="512">
        <v>40</v>
      </c>
      <c r="G57" s="311">
        <v>2</v>
      </c>
      <c r="H57" s="264">
        <v>57.5</v>
      </c>
      <c r="I57" s="466">
        <v>56.19</v>
      </c>
      <c r="J57" s="185">
        <v>19</v>
      </c>
      <c r="K57" s="60"/>
      <c r="L57" s="54"/>
      <c r="M57" s="53">
        <v>54.32</v>
      </c>
      <c r="N57" s="185">
        <v>41</v>
      </c>
      <c r="O57" s="349"/>
      <c r="P57" s="53"/>
      <c r="Q57" s="191">
        <v>53.2</v>
      </c>
      <c r="R57" s="185">
        <v>33</v>
      </c>
      <c r="S57" s="145">
        <v>1</v>
      </c>
      <c r="T57" s="54">
        <v>66</v>
      </c>
      <c r="U57" s="192">
        <v>56.47</v>
      </c>
      <c r="V57" s="185">
        <v>9</v>
      </c>
      <c r="W57" s="197">
        <f t="shared" si="2"/>
        <v>142</v>
      </c>
      <c r="X57" s="183"/>
    </row>
    <row r="58" spans="1:24" ht="15" customHeight="1" x14ac:dyDescent="0.25">
      <c r="A58" s="14">
        <v>4</v>
      </c>
      <c r="B58" s="129" t="s">
        <v>25</v>
      </c>
      <c r="C58" s="330"/>
      <c r="D58" s="132"/>
      <c r="E58" s="466">
        <v>57.26</v>
      </c>
      <c r="F58" s="512">
        <v>40</v>
      </c>
      <c r="G58" s="330"/>
      <c r="H58" s="132"/>
      <c r="I58" s="466">
        <v>56.19</v>
      </c>
      <c r="J58" s="512">
        <v>45</v>
      </c>
      <c r="K58" s="60">
        <v>1</v>
      </c>
      <c r="L58" s="53">
        <v>69</v>
      </c>
      <c r="M58" s="53">
        <v>54.32</v>
      </c>
      <c r="N58" s="185">
        <v>3</v>
      </c>
      <c r="O58" s="60">
        <v>1</v>
      </c>
      <c r="P58" s="148">
        <v>69</v>
      </c>
      <c r="Q58" s="191">
        <v>53.2</v>
      </c>
      <c r="R58" s="185">
        <v>2</v>
      </c>
      <c r="S58" s="57"/>
      <c r="T58" s="53"/>
      <c r="U58" s="192">
        <v>56.47</v>
      </c>
      <c r="V58" s="185">
        <v>43</v>
      </c>
      <c r="W58" s="197">
        <f t="shared" si="2"/>
        <v>133</v>
      </c>
      <c r="X58" s="183"/>
    </row>
    <row r="59" spans="1:24" ht="15" customHeight="1" x14ac:dyDescent="0.25">
      <c r="A59" s="14">
        <v>5</v>
      </c>
      <c r="B59" s="129" t="s">
        <v>73</v>
      </c>
      <c r="C59" s="330"/>
      <c r="D59" s="132"/>
      <c r="E59" s="466">
        <v>57.26</v>
      </c>
      <c r="F59" s="512">
        <v>40</v>
      </c>
      <c r="G59" s="330"/>
      <c r="H59" s="132"/>
      <c r="I59" s="466">
        <v>56.19</v>
      </c>
      <c r="J59" s="512">
        <v>45</v>
      </c>
      <c r="K59" s="60"/>
      <c r="L59" s="149"/>
      <c r="M59" s="53">
        <v>54.32</v>
      </c>
      <c r="N59" s="185">
        <v>41</v>
      </c>
      <c r="O59" s="60">
        <v>2</v>
      </c>
      <c r="P59" s="54">
        <v>38.5</v>
      </c>
      <c r="Q59" s="191">
        <v>53.2</v>
      </c>
      <c r="R59" s="185">
        <v>29</v>
      </c>
      <c r="S59" s="58"/>
      <c r="T59" s="53"/>
      <c r="U59" s="192">
        <v>56.47</v>
      </c>
      <c r="V59" s="185">
        <v>43</v>
      </c>
      <c r="W59" s="197">
        <f t="shared" si="2"/>
        <v>198</v>
      </c>
      <c r="X59" s="183"/>
    </row>
    <row r="60" spans="1:24" ht="15" customHeight="1" x14ac:dyDescent="0.25">
      <c r="A60" s="14">
        <v>6</v>
      </c>
      <c r="B60" s="129" t="s">
        <v>72</v>
      </c>
      <c r="C60" s="330"/>
      <c r="D60" s="132"/>
      <c r="E60" s="466">
        <v>57.26</v>
      </c>
      <c r="F60" s="512">
        <v>40</v>
      </c>
      <c r="G60" s="330"/>
      <c r="H60" s="132"/>
      <c r="I60" s="466">
        <v>56.19</v>
      </c>
      <c r="J60" s="512">
        <v>45</v>
      </c>
      <c r="K60" s="60">
        <v>2</v>
      </c>
      <c r="L60" s="53">
        <v>46</v>
      </c>
      <c r="M60" s="53">
        <v>54.32</v>
      </c>
      <c r="N60" s="185">
        <v>35</v>
      </c>
      <c r="O60" s="60">
        <v>1</v>
      </c>
      <c r="P60" s="54">
        <v>63</v>
      </c>
      <c r="Q60" s="191">
        <v>53.2</v>
      </c>
      <c r="R60" s="185">
        <v>13</v>
      </c>
      <c r="S60" s="57"/>
      <c r="T60" s="53"/>
      <c r="U60" s="192">
        <v>56.47</v>
      </c>
      <c r="V60" s="185">
        <v>43</v>
      </c>
      <c r="W60" s="197">
        <f t="shared" si="2"/>
        <v>176</v>
      </c>
      <c r="X60" s="183"/>
    </row>
    <row r="61" spans="1:24" ht="15" customHeight="1" x14ac:dyDescent="0.25">
      <c r="A61" s="14">
        <v>7</v>
      </c>
      <c r="B61" s="244" t="s">
        <v>107</v>
      </c>
      <c r="C61" s="311">
        <v>1</v>
      </c>
      <c r="D61" s="215">
        <v>44</v>
      </c>
      <c r="E61" s="467">
        <v>57.26</v>
      </c>
      <c r="F61" s="512">
        <v>35</v>
      </c>
      <c r="G61" s="311">
        <v>2</v>
      </c>
      <c r="H61" s="215">
        <v>59.5</v>
      </c>
      <c r="I61" s="466">
        <v>56.19</v>
      </c>
      <c r="J61" s="185">
        <v>18</v>
      </c>
      <c r="K61" s="60"/>
      <c r="L61" s="54"/>
      <c r="M61" s="53">
        <v>54.32</v>
      </c>
      <c r="N61" s="185">
        <v>41</v>
      </c>
      <c r="O61" s="349"/>
      <c r="P61" s="53"/>
      <c r="Q61" s="191">
        <v>53.2</v>
      </c>
      <c r="R61" s="185">
        <v>33</v>
      </c>
      <c r="S61" s="145"/>
      <c r="T61" s="54"/>
      <c r="U61" s="192">
        <v>56.47</v>
      </c>
      <c r="V61" s="185">
        <v>43</v>
      </c>
      <c r="W61" s="197">
        <f t="shared" si="2"/>
        <v>170</v>
      </c>
      <c r="X61" s="183"/>
    </row>
    <row r="62" spans="1:24" ht="15" customHeight="1" x14ac:dyDescent="0.25">
      <c r="A62" s="14">
        <v>8</v>
      </c>
      <c r="B62" s="129" t="s">
        <v>81</v>
      </c>
      <c r="C62" s="311">
        <v>1</v>
      </c>
      <c r="D62" s="215">
        <v>83</v>
      </c>
      <c r="E62" s="466">
        <v>57.26</v>
      </c>
      <c r="F62" s="512">
        <v>3</v>
      </c>
      <c r="G62" s="330"/>
      <c r="H62" s="132"/>
      <c r="I62" s="466">
        <v>56.19</v>
      </c>
      <c r="J62" s="512">
        <v>45</v>
      </c>
      <c r="K62" s="60">
        <v>1</v>
      </c>
      <c r="L62" s="53">
        <v>52</v>
      </c>
      <c r="M62" s="53">
        <v>54.32</v>
      </c>
      <c r="N62" s="185">
        <v>25</v>
      </c>
      <c r="O62" s="60">
        <v>1</v>
      </c>
      <c r="P62" s="54">
        <v>62</v>
      </c>
      <c r="Q62" s="191">
        <v>53.2</v>
      </c>
      <c r="R62" s="185">
        <v>14</v>
      </c>
      <c r="S62" s="57">
        <v>1</v>
      </c>
      <c r="T62" s="53">
        <v>42</v>
      </c>
      <c r="U62" s="192">
        <v>56.47</v>
      </c>
      <c r="V62" s="185">
        <v>40</v>
      </c>
      <c r="W62" s="197">
        <f t="shared" si="2"/>
        <v>127</v>
      </c>
      <c r="X62" s="183"/>
    </row>
    <row r="63" spans="1:24" ht="15" customHeight="1" x14ac:dyDescent="0.25">
      <c r="A63" s="14">
        <v>9</v>
      </c>
      <c r="B63" s="129" t="s">
        <v>70</v>
      </c>
      <c r="C63" s="330"/>
      <c r="D63" s="132"/>
      <c r="E63" s="466">
        <v>57.26</v>
      </c>
      <c r="F63" s="512">
        <v>40</v>
      </c>
      <c r="G63" s="330"/>
      <c r="H63" s="132"/>
      <c r="I63" s="466">
        <v>56.19</v>
      </c>
      <c r="J63" s="512">
        <v>45</v>
      </c>
      <c r="K63" s="60"/>
      <c r="L63" s="54"/>
      <c r="M63" s="53">
        <v>54.32</v>
      </c>
      <c r="N63" s="185">
        <v>41</v>
      </c>
      <c r="O63" s="60"/>
      <c r="P63" s="53"/>
      <c r="Q63" s="191">
        <v>53.2</v>
      </c>
      <c r="R63" s="185">
        <v>33</v>
      </c>
      <c r="S63" s="145">
        <v>3</v>
      </c>
      <c r="T63" s="54">
        <v>59.33</v>
      </c>
      <c r="U63" s="192">
        <v>56.47</v>
      </c>
      <c r="V63" s="185">
        <v>15</v>
      </c>
      <c r="W63" s="197">
        <f t="shared" si="2"/>
        <v>174</v>
      </c>
      <c r="X63" s="183"/>
    </row>
    <row r="64" spans="1:24" ht="15" customHeight="1" x14ac:dyDescent="0.25">
      <c r="A64" s="14">
        <v>10</v>
      </c>
      <c r="B64" s="129" t="s">
        <v>69</v>
      </c>
      <c r="C64" s="330"/>
      <c r="D64" s="132"/>
      <c r="E64" s="466">
        <v>57.26</v>
      </c>
      <c r="F64" s="512">
        <v>40</v>
      </c>
      <c r="G64" s="330"/>
      <c r="H64" s="132"/>
      <c r="I64" s="466">
        <v>56.19</v>
      </c>
      <c r="J64" s="512">
        <v>45</v>
      </c>
      <c r="K64" s="60"/>
      <c r="L64" s="149"/>
      <c r="M64" s="53">
        <v>54.32</v>
      </c>
      <c r="N64" s="185">
        <v>41</v>
      </c>
      <c r="O64" s="60">
        <v>1</v>
      </c>
      <c r="P64" s="54">
        <v>60</v>
      </c>
      <c r="Q64" s="191">
        <v>53.2</v>
      </c>
      <c r="R64" s="185">
        <v>16</v>
      </c>
      <c r="S64" s="145">
        <v>1</v>
      </c>
      <c r="T64" s="54">
        <v>55</v>
      </c>
      <c r="U64" s="192">
        <v>56.47</v>
      </c>
      <c r="V64" s="185">
        <v>25</v>
      </c>
      <c r="W64" s="197">
        <f t="shared" si="2"/>
        <v>167</v>
      </c>
      <c r="X64" s="183"/>
    </row>
    <row r="65" spans="1:24" ht="15" customHeight="1" x14ac:dyDescent="0.25">
      <c r="A65" s="14">
        <v>11</v>
      </c>
      <c r="B65" s="129" t="s">
        <v>24</v>
      </c>
      <c r="C65" s="330"/>
      <c r="D65" s="132"/>
      <c r="E65" s="466">
        <v>57.26</v>
      </c>
      <c r="F65" s="512">
        <v>40</v>
      </c>
      <c r="G65" s="311">
        <v>1</v>
      </c>
      <c r="H65" s="215">
        <v>17</v>
      </c>
      <c r="I65" s="466">
        <v>56.19</v>
      </c>
      <c r="J65" s="185">
        <v>43</v>
      </c>
      <c r="K65" s="60"/>
      <c r="L65" s="54"/>
      <c r="M65" s="53">
        <v>54.32</v>
      </c>
      <c r="N65" s="185">
        <v>41</v>
      </c>
      <c r="O65" s="60"/>
      <c r="P65" s="53"/>
      <c r="Q65" s="191">
        <v>53.2</v>
      </c>
      <c r="R65" s="185">
        <v>33</v>
      </c>
      <c r="S65" s="145">
        <v>2</v>
      </c>
      <c r="T65" s="54">
        <v>51.5</v>
      </c>
      <c r="U65" s="192">
        <v>56.47</v>
      </c>
      <c r="V65" s="185">
        <v>30</v>
      </c>
      <c r="W65" s="298">
        <f t="shared" si="2"/>
        <v>187</v>
      </c>
      <c r="X65" s="183"/>
    </row>
    <row r="66" spans="1:24" ht="15" customHeight="1" thickBot="1" x14ac:dyDescent="0.3">
      <c r="A66" s="368">
        <v>12</v>
      </c>
      <c r="B66" s="244" t="s">
        <v>108</v>
      </c>
      <c r="C66" s="311">
        <v>1</v>
      </c>
      <c r="D66" s="215">
        <v>67</v>
      </c>
      <c r="E66" s="467">
        <v>57.26</v>
      </c>
      <c r="F66" s="512">
        <v>9</v>
      </c>
      <c r="G66" s="311">
        <v>2</v>
      </c>
      <c r="H66" s="215">
        <v>62.5</v>
      </c>
      <c r="I66" s="466">
        <v>56.19</v>
      </c>
      <c r="J66" s="185">
        <v>14</v>
      </c>
      <c r="K66" s="60"/>
      <c r="L66" s="54"/>
      <c r="M66" s="53">
        <v>54.32</v>
      </c>
      <c r="N66" s="185">
        <v>41</v>
      </c>
      <c r="O66" s="60"/>
      <c r="P66" s="53"/>
      <c r="Q66" s="191">
        <v>53.2</v>
      </c>
      <c r="R66" s="185">
        <v>33</v>
      </c>
      <c r="S66" s="145"/>
      <c r="T66" s="54"/>
      <c r="U66" s="192">
        <v>56.47</v>
      </c>
      <c r="V66" s="185">
        <v>43</v>
      </c>
      <c r="W66" s="197">
        <f t="shared" si="2"/>
        <v>140</v>
      </c>
      <c r="X66" s="183"/>
    </row>
    <row r="67" spans="1:24" ht="15" customHeight="1" thickBot="1" x14ac:dyDescent="0.3">
      <c r="A67" s="499"/>
      <c r="B67" s="521" t="s">
        <v>123</v>
      </c>
      <c r="C67" s="544">
        <f>SUM(C68:C94)</f>
        <v>37</v>
      </c>
      <c r="D67" s="523">
        <f>AVERAGE(D68:D94)</f>
        <v>57.53846153846154</v>
      </c>
      <c r="E67" s="524">
        <v>57.26</v>
      </c>
      <c r="F67" s="545"/>
      <c r="G67" s="544">
        <f>SUM(G68:G94)</f>
        <v>41</v>
      </c>
      <c r="H67" s="523">
        <f>AVERAGE(H68:H94)</f>
        <v>54.806249999999999</v>
      </c>
      <c r="I67" s="524">
        <v>56.19</v>
      </c>
      <c r="J67" s="545"/>
      <c r="K67" s="538">
        <f>SUM(K68:K94)</f>
        <v>21</v>
      </c>
      <c r="L67" s="528">
        <f>AVERAGE(L68:L94)</f>
        <v>51.410714285714285</v>
      </c>
      <c r="M67" s="528">
        <v>54.32</v>
      </c>
      <c r="N67" s="529"/>
      <c r="O67" s="538">
        <f>SUM(O68:O94)</f>
        <v>22</v>
      </c>
      <c r="P67" s="531">
        <f>AVERAGE(P68:P94)</f>
        <v>52.360389610389618</v>
      </c>
      <c r="Q67" s="528">
        <v>53.2</v>
      </c>
      <c r="R67" s="529"/>
      <c r="S67" s="547">
        <f>SUM(S68:S94)</f>
        <v>27</v>
      </c>
      <c r="T67" s="528">
        <f>AVERAGE(T68:T94)</f>
        <v>50.718888888888891</v>
      </c>
      <c r="U67" s="532">
        <v>56.47</v>
      </c>
      <c r="V67" s="496"/>
      <c r="W67" s="498"/>
      <c r="X67" s="183"/>
    </row>
    <row r="68" spans="1:24" ht="15" customHeight="1" x14ac:dyDescent="0.25">
      <c r="A68" s="93">
        <v>1</v>
      </c>
      <c r="B68" s="398" t="s">
        <v>109</v>
      </c>
      <c r="C68" s="311">
        <v>1</v>
      </c>
      <c r="D68" s="215">
        <v>63</v>
      </c>
      <c r="E68" s="799">
        <v>57.26</v>
      </c>
      <c r="F68" s="185">
        <v>13</v>
      </c>
      <c r="G68" s="311">
        <v>2</v>
      </c>
      <c r="H68" s="215">
        <v>45</v>
      </c>
      <c r="I68" s="465">
        <v>56.19</v>
      </c>
      <c r="J68" s="185">
        <v>38</v>
      </c>
      <c r="K68" s="60"/>
      <c r="L68" s="53"/>
      <c r="M68" s="53">
        <v>54.32</v>
      </c>
      <c r="N68" s="185">
        <v>41</v>
      </c>
      <c r="O68" s="345"/>
      <c r="P68" s="53"/>
      <c r="Q68" s="191">
        <v>53.2</v>
      </c>
      <c r="R68" s="185">
        <v>33</v>
      </c>
      <c r="S68" s="57"/>
      <c r="T68" s="53"/>
      <c r="U68" s="192">
        <v>56.47</v>
      </c>
      <c r="V68" s="185">
        <v>43</v>
      </c>
      <c r="W68" s="196">
        <f t="shared" si="2"/>
        <v>168</v>
      </c>
      <c r="X68" s="183"/>
    </row>
    <row r="69" spans="1:24" ht="15" customHeight="1" x14ac:dyDescent="0.25">
      <c r="A69" s="78">
        <v>2</v>
      </c>
      <c r="B69" s="134" t="s">
        <v>51</v>
      </c>
      <c r="C69" s="341"/>
      <c r="D69" s="283"/>
      <c r="E69" s="471">
        <v>57.26</v>
      </c>
      <c r="F69" s="512">
        <v>40</v>
      </c>
      <c r="G69" s="341"/>
      <c r="H69" s="283"/>
      <c r="I69" s="471">
        <v>56.19</v>
      </c>
      <c r="J69" s="512">
        <v>45</v>
      </c>
      <c r="K69" s="60">
        <v>2</v>
      </c>
      <c r="L69" s="53">
        <v>47.5</v>
      </c>
      <c r="M69" s="53">
        <v>54.32</v>
      </c>
      <c r="N69" s="185">
        <v>33</v>
      </c>
      <c r="O69" s="345"/>
      <c r="P69" s="53"/>
      <c r="Q69" s="191">
        <v>53.2</v>
      </c>
      <c r="R69" s="185">
        <v>33</v>
      </c>
      <c r="S69" s="57"/>
      <c r="T69" s="53"/>
      <c r="U69" s="192">
        <v>56.47</v>
      </c>
      <c r="V69" s="185">
        <v>43</v>
      </c>
      <c r="W69" s="197">
        <f t="shared" si="2"/>
        <v>194</v>
      </c>
      <c r="X69" s="183"/>
    </row>
    <row r="70" spans="1:24" ht="15" customHeight="1" x14ac:dyDescent="0.25">
      <c r="A70" s="78">
        <v>3</v>
      </c>
      <c r="B70" s="128" t="s">
        <v>8</v>
      </c>
      <c r="C70" s="311">
        <v>1</v>
      </c>
      <c r="D70" s="215">
        <v>62</v>
      </c>
      <c r="E70" s="465">
        <v>57.26</v>
      </c>
      <c r="F70" s="512">
        <v>16</v>
      </c>
      <c r="G70" s="335"/>
      <c r="H70" s="276"/>
      <c r="I70" s="465">
        <v>56.19</v>
      </c>
      <c r="J70" s="512">
        <v>45</v>
      </c>
      <c r="K70" s="60">
        <v>2</v>
      </c>
      <c r="L70" s="53">
        <v>39</v>
      </c>
      <c r="M70" s="53">
        <v>54.32</v>
      </c>
      <c r="N70" s="185">
        <v>37</v>
      </c>
      <c r="O70" s="349">
        <v>1</v>
      </c>
      <c r="P70" s="53">
        <v>51</v>
      </c>
      <c r="Q70" s="191">
        <v>53.2</v>
      </c>
      <c r="R70" s="185">
        <v>23</v>
      </c>
      <c r="S70" s="57">
        <v>1</v>
      </c>
      <c r="T70" s="53">
        <v>44</v>
      </c>
      <c r="U70" s="192">
        <v>56.47</v>
      </c>
      <c r="V70" s="185">
        <v>38</v>
      </c>
      <c r="W70" s="197">
        <f t="shared" si="2"/>
        <v>159</v>
      </c>
      <c r="X70" s="183"/>
    </row>
    <row r="71" spans="1:24" ht="15" customHeight="1" x14ac:dyDescent="0.25">
      <c r="A71" s="78">
        <v>4</v>
      </c>
      <c r="B71" s="128" t="s">
        <v>18</v>
      </c>
      <c r="C71" s="335"/>
      <c r="D71" s="276"/>
      <c r="E71" s="465">
        <v>57.26</v>
      </c>
      <c r="F71" s="512">
        <v>40</v>
      </c>
      <c r="G71" s="311">
        <v>5</v>
      </c>
      <c r="H71" s="215">
        <v>54.8</v>
      </c>
      <c r="I71" s="465">
        <v>56.19</v>
      </c>
      <c r="J71" s="185">
        <v>24</v>
      </c>
      <c r="K71" s="60">
        <v>1</v>
      </c>
      <c r="L71" s="53">
        <v>64</v>
      </c>
      <c r="M71" s="53">
        <v>54.32</v>
      </c>
      <c r="N71" s="185">
        <v>8</v>
      </c>
      <c r="O71" s="345"/>
      <c r="P71" s="53"/>
      <c r="Q71" s="191">
        <v>53.2</v>
      </c>
      <c r="R71" s="185">
        <v>33</v>
      </c>
      <c r="S71" s="57">
        <v>4</v>
      </c>
      <c r="T71" s="53">
        <v>46.5</v>
      </c>
      <c r="U71" s="192">
        <v>56.47</v>
      </c>
      <c r="V71" s="185">
        <v>35</v>
      </c>
      <c r="W71" s="197">
        <f t="shared" si="2"/>
        <v>140</v>
      </c>
      <c r="X71" s="183"/>
    </row>
    <row r="72" spans="1:24" ht="15" customHeight="1" x14ac:dyDescent="0.25">
      <c r="A72" s="78">
        <v>5</v>
      </c>
      <c r="B72" s="129" t="s">
        <v>10</v>
      </c>
      <c r="C72" s="311">
        <v>1</v>
      </c>
      <c r="D72" s="215">
        <v>69</v>
      </c>
      <c r="E72" s="466">
        <v>57.26</v>
      </c>
      <c r="F72" s="512">
        <v>6</v>
      </c>
      <c r="G72" s="311">
        <v>1</v>
      </c>
      <c r="H72" s="215">
        <v>56</v>
      </c>
      <c r="I72" s="466">
        <v>56.19</v>
      </c>
      <c r="J72" s="185">
        <v>21</v>
      </c>
      <c r="K72" s="60"/>
      <c r="L72" s="149"/>
      <c r="M72" s="53">
        <v>54.32</v>
      </c>
      <c r="N72" s="185">
        <v>41</v>
      </c>
      <c r="O72" s="60">
        <v>1</v>
      </c>
      <c r="P72" s="54">
        <v>66</v>
      </c>
      <c r="Q72" s="191">
        <v>53.2</v>
      </c>
      <c r="R72" s="185">
        <v>6</v>
      </c>
      <c r="S72" s="58"/>
      <c r="T72" s="53"/>
      <c r="U72" s="192">
        <v>56.47</v>
      </c>
      <c r="V72" s="185">
        <v>43</v>
      </c>
      <c r="W72" s="197">
        <f t="shared" si="2"/>
        <v>117</v>
      </c>
      <c r="X72" s="183"/>
    </row>
    <row r="73" spans="1:24" ht="15" customHeight="1" x14ac:dyDescent="0.25">
      <c r="A73" s="78">
        <v>6</v>
      </c>
      <c r="B73" s="128" t="s">
        <v>12</v>
      </c>
      <c r="C73" s="335"/>
      <c r="D73" s="276"/>
      <c r="E73" s="465">
        <v>57.26</v>
      </c>
      <c r="F73" s="512">
        <v>40</v>
      </c>
      <c r="G73" s="311">
        <v>1</v>
      </c>
      <c r="H73" s="215">
        <v>51</v>
      </c>
      <c r="I73" s="465">
        <v>56.19</v>
      </c>
      <c r="J73" s="185">
        <v>32</v>
      </c>
      <c r="K73" s="60">
        <v>2</v>
      </c>
      <c r="L73" s="53">
        <v>49.5</v>
      </c>
      <c r="M73" s="53">
        <v>54.32</v>
      </c>
      <c r="N73" s="185">
        <v>30</v>
      </c>
      <c r="O73" s="345"/>
      <c r="P73" s="53"/>
      <c r="Q73" s="191">
        <v>53.2</v>
      </c>
      <c r="R73" s="185">
        <v>33</v>
      </c>
      <c r="S73" s="57"/>
      <c r="T73" s="53"/>
      <c r="U73" s="192">
        <v>56.47</v>
      </c>
      <c r="V73" s="185">
        <v>43</v>
      </c>
      <c r="W73" s="197">
        <f t="shared" si="2"/>
        <v>178</v>
      </c>
      <c r="X73" s="183"/>
    </row>
    <row r="74" spans="1:24" ht="15" customHeight="1" x14ac:dyDescent="0.25">
      <c r="A74" s="78">
        <v>7</v>
      </c>
      <c r="B74" s="128" t="s">
        <v>16</v>
      </c>
      <c r="C74" s="311">
        <v>1</v>
      </c>
      <c r="D74" s="215">
        <v>34</v>
      </c>
      <c r="E74" s="465">
        <v>57.26</v>
      </c>
      <c r="F74" s="512">
        <v>38</v>
      </c>
      <c r="G74" s="335"/>
      <c r="H74" s="276"/>
      <c r="I74" s="465">
        <v>56.19</v>
      </c>
      <c r="J74" s="512">
        <v>45</v>
      </c>
      <c r="K74" s="60">
        <v>1</v>
      </c>
      <c r="L74" s="53">
        <v>50</v>
      </c>
      <c r="M74" s="53">
        <v>54.32</v>
      </c>
      <c r="N74" s="185">
        <v>29</v>
      </c>
      <c r="O74" s="345"/>
      <c r="P74" s="53"/>
      <c r="Q74" s="191">
        <v>53.2</v>
      </c>
      <c r="R74" s="185">
        <v>33</v>
      </c>
      <c r="S74" s="57">
        <v>2</v>
      </c>
      <c r="T74" s="53">
        <v>52.5</v>
      </c>
      <c r="U74" s="192">
        <v>56.47</v>
      </c>
      <c r="V74" s="185">
        <v>28</v>
      </c>
      <c r="W74" s="197">
        <f t="shared" si="2"/>
        <v>173</v>
      </c>
      <c r="X74" s="183"/>
    </row>
    <row r="75" spans="1:24" ht="15" customHeight="1" x14ac:dyDescent="0.25">
      <c r="A75" s="78">
        <v>8</v>
      </c>
      <c r="B75" s="128" t="s">
        <v>22</v>
      </c>
      <c r="C75" s="335"/>
      <c r="D75" s="276"/>
      <c r="E75" s="465">
        <v>57.26</v>
      </c>
      <c r="F75" s="512">
        <v>40</v>
      </c>
      <c r="G75" s="335"/>
      <c r="H75" s="276"/>
      <c r="I75" s="465">
        <v>56.19</v>
      </c>
      <c r="J75" s="512">
        <v>45</v>
      </c>
      <c r="K75" s="60">
        <v>1</v>
      </c>
      <c r="L75" s="53">
        <v>64</v>
      </c>
      <c r="M75" s="53">
        <v>54.32</v>
      </c>
      <c r="N75" s="185">
        <v>9</v>
      </c>
      <c r="O75" s="349">
        <v>1</v>
      </c>
      <c r="P75" s="53">
        <v>65</v>
      </c>
      <c r="Q75" s="191">
        <v>53.2</v>
      </c>
      <c r="R75" s="185">
        <v>9</v>
      </c>
      <c r="S75" s="57"/>
      <c r="T75" s="53"/>
      <c r="U75" s="192">
        <v>56.47</v>
      </c>
      <c r="V75" s="185">
        <v>43</v>
      </c>
      <c r="W75" s="197">
        <f t="shared" si="2"/>
        <v>146</v>
      </c>
      <c r="X75" s="183"/>
    </row>
    <row r="76" spans="1:24" ht="15" customHeight="1" x14ac:dyDescent="0.25">
      <c r="A76" s="78">
        <v>9</v>
      </c>
      <c r="B76" s="128" t="s">
        <v>4</v>
      </c>
      <c r="C76" s="335"/>
      <c r="D76" s="276"/>
      <c r="E76" s="465">
        <v>57.26</v>
      </c>
      <c r="F76" s="512">
        <v>40</v>
      </c>
      <c r="G76" s="335"/>
      <c r="H76" s="276"/>
      <c r="I76" s="465">
        <v>56.19</v>
      </c>
      <c r="J76" s="512">
        <v>45</v>
      </c>
      <c r="K76" s="60"/>
      <c r="L76" s="149"/>
      <c r="M76" s="53">
        <v>54.32</v>
      </c>
      <c r="N76" s="185">
        <v>41</v>
      </c>
      <c r="O76" s="349">
        <v>2</v>
      </c>
      <c r="P76" s="53">
        <v>41</v>
      </c>
      <c r="Q76" s="191">
        <v>53.2</v>
      </c>
      <c r="R76" s="185">
        <v>28</v>
      </c>
      <c r="S76" s="57"/>
      <c r="T76" s="53"/>
      <c r="U76" s="192">
        <v>56.47</v>
      </c>
      <c r="V76" s="185">
        <v>43</v>
      </c>
      <c r="W76" s="197">
        <f t="shared" si="2"/>
        <v>197</v>
      </c>
      <c r="X76" s="183"/>
    </row>
    <row r="77" spans="1:24" ht="15" customHeight="1" x14ac:dyDescent="0.25">
      <c r="A77" s="78">
        <v>10</v>
      </c>
      <c r="B77" s="128" t="s">
        <v>1</v>
      </c>
      <c r="C77" s="335"/>
      <c r="D77" s="276"/>
      <c r="E77" s="465">
        <v>57.26</v>
      </c>
      <c r="F77" s="512">
        <v>40</v>
      </c>
      <c r="G77" s="335"/>
      <c r="H77" s="276"/>
      <c r="I77" s="465">
        <v>56.19</v>
      </c>
      <c r="J77" s="512">
        <v>45</v>
      </c>
      <c r="K77" s="60">
        <v>1</v>
      </c>
      <c r="L77" s="53">
        <v>43</v>
      </c>
      <c r="M77" s="53">
        <v>54.32</v>
      </c>
      <c r="N77" s="185">
        <v>36</v>
      </c>
      <c r="O77" s="345"/>
      <c r="P77" s="53"/>
      <c r="Q77" s="191">
        <v>53.2</v>
      </c>
      <c r="R77" s="185">
        <v>33</v>
      </c>
      <c r="S77" s="57"/>
      <c r="T77" s="53"/>
      <c r="U77" s="192">
        <v>56.47</v>
      </c>
      <c r="V77" s="185">
        <v>43</v>
      </c>
      <c r="W77" s="197">
        <f t="shared" si="2"/>
        <v>197</v>
      </c>
      <c r="X77" s="183"/>
    </row>
    <row r="78" spans="1:24" ht="15" customHeight="1" x14ac:dyDescent="0.25">
      <c r="A78" s="78">
        <v>11</v>
      </c>
      <c r="B78" s="128" t="s">
        <v>17</v>
      </c>
      <c r="C78" s="335"/>
      <c r="D78" s="276"/>
      <c r="E78" s="465">
        <v>57.26</v>
      </c>
      <c r="F78" s="512">
        <v>40</v>
      </c>
      <c r="G78" s="335"/>
      <c r="H78" s="276"/>
      <c r="I78" s="465">
        <v>56.19</v>
      </c>
      <c r="J78" s="512">
        <v>45</v>
      </c>
      <c r="K78" s="60">
        <v>1</v>
      </c>
      <c r="L78" s="53">
        <v>64</v>
      </c>
      <c r="M78" s="53">
        <v>54.32</v>
      </c>
      <c r="N78" s="185">
        <v>10</v>
      </c>
      <c r="O78" s="60">
        <v>4</v>
      </c>
      <c r="P78" s="54">
        <v>55.25</v>
      </c>
      <c r="Q78" s="191">
        <v>53.2</v>
      </c>
      <c r="R78" s="185">
        <v>19</v>
      </c>
      <c r="S78" s="57">
        <v>3</v>
      </c>
      <c r="T78" s="53">
        <v>58.67</v>
      </c>
      <c r="U78" s="192">
        <v>56.47</v>
      </c>
      <c r="V78" s="185">
        <v>16</v>
      </c>
      <c r="W78" s="197">
        <f t="shared" si="2"/>
        <v>130</v>
      </c>
      <c r="X78" s="183"/>
    </row>
    <row r="79" spans="1:24" ht="15" customHeight="1" x14ac:dyDescent="0.25">
      <c r="A79" s="78">
        <v>12</v>
      </c>
      <c r="B79" s="327" t="s">
        <v>110</v>
      </c>
      <c r="C79" s="311">
        <v>1</v>
      </c>
      <c r="D79" s="215">
        <v>63</v>
      </c>
      <c r="E79" s="798">
        <v>57.26</v>
      </c>
      <c r="F79" s="512">
        <v>14</v>
      </c>
      <c r="G79" s="311">
        <v>2</v>
      </c>
      <c r="H79" s="215">
        <v>47</v>
      </c>
      <c r="I79" s="466">
        <v>56.19</v>
      </c>
      <c r="J79" s="185">
        <v>34</v>
      </c>
      <c r="K79" s="60"/>
      <c r="L79" s="54"/>
      <c r="M79" s="53">
        <v>54.32</v>
      </c>
      <c r="N79" s="185">
        <v>41</v>
      </c>
      <c r="O79" s="60"/>
      <c r="P79" s="53"/>
      <c r="Q79" s="191">
        <v>53.2</v>
      </c>
      <c r="R79" s="185">
        <v>33</v>
      </c>
      <c r="S79" s="57"/>
      <c r="T79" s="53"/>
      <c r="U79" s="192">
        <v>56.47</v>
      </c>
      <c r="V79" s="185">
        <v>43</v>
      </c>
      <c r="W79" s="197">
        <f t="shared" si="2"/>
        <v>165</v>
      </c>
      <c r="X79" s="183"/>
    </row>
    <row r="80" spans="1:24" ht="15" customHeight="1" x14ac:dyDescent="0.25">
      <c r="A80" s="78">
        <v>13</v>
      </c>
      <c r="B80" s="327" t="s">
        <v>111</v>
      </c>
      <c r="C80" s="749"/>
      <c r="D80" s="256"/>
      <c r="E80" s="798">
        <v>57.26</v>
      </c>
      <c r="F80" s="512">
        <v>40</v>
      </c>
      <c r="G80" s="311">
        <v>1</v>
      </c>
      <c r="H80" s="215">
        <v>52</v>
      </c>
      <c r="I80" s="466">
        <v>56.19</v>
      </c>
      <c r="J80" s="185">
        <v>31</v>
      </c>
      <c r="K80" s="60"/>
      <c r="L80" s="54"/>
      <c r="M80" s="53">
        <v>54.32</v>
      </c>
      <c r="N80" s="185">
        <v>41</v>
      </c>
      <c r="O80" s="60"/>
      <c r="P80" s="53"/>
      <c r="Q80" s="191">
        <v>53.2</v>
      </c>
      <c r="R80" s="185">
        <v>33</v>
      </c>
      <c r="S80" s="57"/>
      <c r="T80" s="53"/>
      <c r="U80" s="192">
        <v>56.47</v>
      </c>
      <c r="V80" s="185">
        <v>43</v>
      </c>
      <c r="W80" s="298">
        <f t="shared" si="2"/>
        <v>188</v>
      </c>
      <c r="X80" s="183"/>
    </row>
    <row r="81" spans="1:24" ht="15" customHeight="1" x14ac:dyDescent="0.25">
      <c r="A81" s="78">
        <v>14</v>
      </c>
      <c r="B81" s="128" t="s">
        <v>11</v>
      </c>
      <c r="C81" s="311">
        <v>2</v>
      </c>
      <c r="D81" s="215">
        <v>63</v>
      </c>
      <c r="E81" s="465">
        <v>57.26</v>
      </c>
      <c r="F81" s="185">
        <v>12</v>
      </c>
      <c r="G81" s="335"/>
      <c r="H81" s="276"/>
      <c r="I81" s="465">
        <v>56.19</v>
      </c>
      <c r="J81" s="512">
        <v>45</v>
      </c>
      <c r="K81" s="60"/>
      <c r="L81" s="149"/>
      <c r="M81" s="53">
        <v>54.32</v>
      </c>
      <c r="N81" s="185">
        <v>41</v>
      </c>
      <c r="O81" s="60">
        <v>2</v>
      </c>
      <c r="P81" s="54">
        <v>44</v>
      </c>
      <c r="Q81" s="191">
        <v>53.2</v>
      </c>
      <c r="R81" s="185">
        <v>25</v>
      </c>
      <c r="S81" s="145"/>
      <c r="T81" s="54"/>
      <c r="U81" s="192">
        <v>56.47</v>
      </c>
      <c r="V81" s="185">
        <v>43</v>
      </c>
      <c r="W81" s="197">
        <f t="shared" si="2"/>
        <v>166</v>
      </c>
      <c r="X81" s="183"/>
    </row>
    <row r="82" spans="1:24" ht="15" customHeight="1" x14ac:dyDescent="0.25">
      <c r="A82" s="78">
        <v>15</v>
      </c>
      <c r="B82" s="128" t="s">
        <v>9</v>
      </c>
      <c r="C82" s="311">
        <v>3</v>
      </c>
      <c r="D82" s="215">
        <v>59</v>
      </c>
      <c r="E82" s="465">
        <v>57.26</v>
      </c>
      <c r="F82" s="185">
        <v>22</v>
      </c>
      <c r="G82" s="311">
        <v>9</v>
      </c>
      <c r="H82" s="215">
        <v>54.8</v>
      </c>
      <c r="I82" s="465">
        <v>56.19</v>
      </c>
      <c r="J82" s="185">
        <v>23</v>
      </c>
      <c r="K82" s="60">
        <v>1</v>
      </c>
      <c r="L82" s="53">
        <v>24</v>
      </c>
      <c r="M82" s="53">
        <v>54.32</v>
      </c>
      <c r="N82" s="185">
        <v>40</v>
      </c>
      <c r="O82" s="60">
        <v>1</v>
      </c>
      <c r="P82" s="54">
        <v>53</v>
      </c>
      <c r="Q82" s="191">
        <v>53.2</v>
      </c>
      <c r="R82" s="185">
        <v>21</v>
      </c>
      <c r="S82" s="57"/>
      <c r="T82" s="53"/>
      <c r="U82" s="192">
        <v>56.47</v>
      </c>
      <c r="V82" s="185">
        <v>43</v>
      </c>
      <c r="W82" s="197">
        <f t="shared" si="2"/>
        <v>149</v>
      </c>
      <c r="X82" s="183"/>
    </row>
    <row r="83" spans="1:24" ht="15" customHeight="1" x14ac:dyDescent="0.25">
      <c r="A83" s="78">
        <v>16</v>
      </c>
      <c r="B83" s="128" t="s">
        <v>19</v>
      </c>
      <c r="C83" s="335"/>
      <c r="D83" s="276"/>
      <c r="E83" s="465">
        <v>57.26</v>
      </c>
      <c r="F83" s="512">
        <v>40</v>
      </c>
      <c r="G83" s="311">
        <v>2</v>
      </c>
      <c r="H83" s="215">
        <v>43.5</v>
      </c>
      <c r="I83" s="465">
        <v>56.19</v>
      </c>
      <c r="J83" s="185">
        <v>39</v>
      </c>
      <c r="K83" s="60"/>
      <c r="L83" s="149"/>
      <c r="M83" s="53">
        <v>54.32</v>
      </c>
      <c r="N83" s="185">
        <v>41</v>
      </c>
      <c r="O83" s="60">
        <v>1</v>
      </c>
      <c r="P83" s="54">
        <v>60</v>
      </c>
      <c r="Q83" s="191">
        <v>53.2</v>
      </c>
      <c r="R83" s="185">
        <v>17</v>
      </c>
      <c r="S83" s="58"/>
      <c r="T83" s="53"/>
      <c r="U83" s="192">
        <v>56.47</v>
      </c>
      <c r="V83" s="185">
        <v>43</v>
      </c>
      <c r="W83" s="197">
        <f t="shared" si="2"/>
        <v>180</v>
      </c>
      <c r="X83" s="183"/>
    </row>
    <row r="84" spans="1:24" ht="15" customHeight="1" x14ac:dyDescent="0.25">
      <c r="A84" s="78">
        <v>17</v>
      </c>
      <c r="B84" s="128" t="s">
        <v>13</v>
      </c>
      <c r="C84" s="335"/>
      <c r="D84" s="276"/>
      <c r="E84" s="465">
        <v>57.26</v>
      </c>
      <c r="F84" s="512">
        <v>40</v>
      </c>
      <c r="G84" s="311">
        <v>1</v>
      </c>
      <c r="H84" s="215">
        <v>57</v>
      </c>
      <c r="I84" s="465">
        <v>56.19</v>
      </c>
      <c r="J84" s="185">
        <v>20</v>
      </c>
      <c r="K84" s="60">
        <v>2</v>
      </c>
      <c r="L84" s="53">
        <v>52.5</v>
      </c>
      <c r="M84" s="53">
        <v>54.32</v>
      </c>
      <c r="N84" s="185">
        <v>24</v>
      </c>
      <c r="O84" s="345"/>
      <c r="P84" s="53"/>
      <c r="Q84" s="191">
        <v>53.2</v>
      </c>
      <c r="R84" s="185">
        <v>33</v>
      </c>
      <c r="S84" s="57"/>
      <c r="T84" s="53"/>
      <c r="U84" s="192">
        <v>56.47</v>
      </c>
      <c r="V84" s="185">
        <v>43</v>
      </c>
      <c r="W84" s="197">
        <f t="shared" si="2"/>
        <v>160</v>
      </c>
      <c r="X84" s="183"/>
    </row>
    <row r="85" spans="1:24" ht="15" customHeight="1" x14ac:dyDescent="0.25">
      <c r="A85" s="78">
        <v>18</v>
      </c>
      <c r="B85" s="692" t="s">
        <v>153</v>
      </c>
      <c r="C85" s="311">
        <v>1</v>
      </c>
      <c r="D85" s="215">
        <v>57</v>
      </c>
      <c r="E85" s="471">
        <v>57.26</v>
      </c>
      <c r="F85" s="512">
        <v>24</v>
      </c>
      <c r="G85" s="341"/>
      <c r="H85" s="283"/>
      <c r="I85" s="471">
        <v>56.19</v>
      </c>
      <c r="J85" s="512">
        <v>45</v>
      </c>
      <c r="K85" s="60"/>
      <c r="L85" s="53"/>
      <c r="M85" s="53">
        <v>54.32</v>
      </c>
      <c r="N85" s="185">
        <v>41</v>
      </c>
      <c r="O85" s="349"/>
      <c r="P85" s="53"/>
      <c r="Q85" s="191">
        <v>53.2</v>
      </c>
      <c r="R85" s="185">
        <v>33</v>
      </c>
      <c r="S85" s="57"/>
      <c r="T85" s="53"/>
      <c r="U85" s="192">
        <v>56.47</v>
      </c>
      <c r="V85" s="185">
        <v>43</v>
      </c>
      <c r="W85" s="197">
        <f t="shared" si="2"/>
        <v>186</v>
      </c>
      <c r="X85" s="183"/>
    </row>
    <row r="86" spans="1:24" ht="15" customHeight="1" x14ac:dyDescent="0.25">
      <c r="A86" s="78">
        <v>19</v>
      </c>
      <c r="B86" s="128" t="s">
        <v>6</v>
      </c>
      <c r="C86" s="335"/>
      <c r="D86" s="276"/>
      <c r="E86" s="465">
        <v>57.26</v>
      </c>
      <c r="F86" s="512">
        <v>40</v>
      </c>
      <c r="G86" s="335"/>
      <c r="H86" s="276"/>
      <c r="I86" s="465">
        <v>56.19</v>
      </c>
      <c r="J86" s="512">
        <v>45</v>
      </c>
      <c r="K86" s="60"/>
      <c r="L86" s="149"/>
      <c r="M86" s="53">
        <v>54.32</v>
      </c>
      <c r="N86" s="185">
        <v>41</v>
      </c>
      <c r="O86" s="60">
        <v>1</v>
      </c>
      <c r="P86" s="54">
        <v>31</v>
      </c>
      <c r="Q86" s="191">
        <v>53.2</v>
      </c>
      <c r="R86" s="185">
        <v>32</v>
      </c>
      <c r="S86" s="58"/>
      <c r="T86" s="53"/>
      <c r="U86" s="192">
        <v>56.47</v>
      </c>
      <c r="V86" s="185">
        <v>43</v>
      </c>
      <c r="W86" s="297">
        <f t="shared" si="2"/>
        <v>201</v>
      </c>
      <c r="X86" s="183"/>
    </row>
    <row r="87" spans="1:24" ht="15" customHeight="1" x14ac:dyDescent="0.25">
      <c r="A87" s="78">
        <v>20</v>
      </c>
      <c r="B87" s="409" t="s">
        <v>145</v>
      </c>
      <c r="C87" s="735"/>
      <c r="D87" s="410"/>
      <c r="E87" s="794">
        <v>57.26</v>
      </c>
      <c r="F87" s="512">
        <v>40</v>
      </c>
      <c r="G87" s="311">
        <v>1</v>
      </c>
      <c r="H87" s="215">
        <v>47</v>
      </c>
      <c r="I87" s="465">
        <v>56.19</v>
      </c>
      <c r="J87" s="185">
        <v>36</v>
      </c>
      <c r="K87" s="60">
        <v>4</v>
      </c>
      <c r="L87" s="54">
        <v>46.25</v>
      </c>
      <c r="M87" s="53">
        <v>54.32</v>
      </c>
      <c r="N87" s="185">
        <v>34</v>
      </c>
      <c r="O87" s="345"/>
      <c r="P87" s="53"/>
      <c r="Q87" s="191">
        <v>53.2</v>
      </c>
      <c r="R87" s="185">
        <v>33</v>
      </c>
      <c r="S87" s="145">
        <v>5</v>
      </c>
      <c r="T87" s="54">
        <v>46.2</v>
      </c>
      <c r="U87" s="192">
        <v>56.47</v>
      </c>
      <c r="V87" s="185">
        <v>36</v>
      </c>
      <c r="W87" s="197">
        <f t="shared" si="2"/>
        <v>179</v>
      </c>
      <c r="X87" s="183"/>
    </row>
    <row r="88" spans="1:24" ht="15" customHeight="1" x14ac:dyDescent="0.25">
      <c r="A88" s="78">
        <v>21</v>
      </c>
      <c r="B88" s="692" t="s">
        <v>154</v>
      </c>
      <c r="C88" s="311">
        <v>1</v>
      </c>
      <c r="D88" s="215">
        <v>74</v>
      </c>
      <c r="E88" s="471">
        <v>57.26</v>
      </c>
      <c r="F88" s="512">
        <v>4</v>
      </c>
      <c r="G88" s="341"/>
      <c r="H88" s="283"/>
      <c r="I88" s="471">
        <v>56.19</v>
      </c>
      <c r="J88" s="512">
        <v>45</v>
      </c>
      <c r="K88" s="60"/>
      <c r="L88" s="53"/>
      <c r="M88" s="53">
        <v>54.32</v>
      </c>
      <c r="N88" s="185">
        <v>41</v>
      </c>
      <c r="O88" s="349"/>
      <c r="P88" s="53"/>
      <c r="Q88" s="191">
        <v>53.2</v>
      </c>
      <c r="R88" s="185">
        <v>33</v>
      </c>
      <c r="S88" s="57"/>
      <c r="T88" s="53"/>
      <c r="U88" s="192">
        <v>56.47</v>
      </c>
      <c r="V88" s="185">
        <v>43</v>
      </c>
      <c r="W88" s="197">
        <f t="shared" si="2"/>
        <v>166</v>
      </c>
      <c r="X88" s="183"/>
    </row>
    <row r="89" spans="1:24" ht="15" customHeight="1" x14ac:dyDescent="0.25">
      <c r="A89" s="78">
        <v>22</v>
      </c>
      <c r="B89" s="409" t="s">
        <v>144</v>
      </c>
      <c r="C89" s="735"/>
      <c r="D89" s="410"/>
      <c r="E89" s="794">
        <v>57.26</v>
      </c>
      <c r="F89" s="512">
        <v>40</v>
      </c>
      <c r="G89" s="311">
        <v>1</v>
      </c>
      <c r="H89" s="263">
        <v>83</v>
      </c>
      <c r="I89" s="465">
        <v>56.19</v>
      </c>
      <c r="J89" s="185">
        <v>5</v>
      </c>
      <c r="K89" s="60">
        <v>1</v>
      </c>
      <c r="L89" s="53">
        <v>66</v>
      </c>
      <c r="M89" s="53">
        <v>54.32</v>
      </c>
      <c r="N89" s="185">
        <v>6</v>
      </c>
      <c r="O89" s="60">
        <v>7</v>
      </c>
      <c r="P89" s="54">
        <v>42.714285714285715</v>
      </c>
      <c r="Q89" s="191">
        <v>53.2</v>
      </c>
      <c r="R89" s="185">
        <v>27</v>
      </c>
      <c r="S89" s="145">
        <v>5</v>
      </c>
      <c r="T89" s="54">
        <v>57.6</v>
      </c>
      <c r="U89" s="192">
        <v>56.47</v>
      </c>
      <c r="V89" s="185">
        <v>18</v>
      </c>
      <c r="W89" s="197">
        <f t="shared" si="2"/>
        <v>96</v>
      </c>
      <c r="X89" s="183"/>
    </row>
    <row r="90" spans="1:24" ht="15" customHeight="1" x14ac:dyDescent="0.25">
      <c r="A90" s="78">
        <v>23</v>
      </c>
      <c r="B90" s="128" t="s">
        <v>3</v>
      </c>
      <c r="C90" s="311">
        <v>1</v>
      </c>
      <c r="D90" s="215">
        <v>56</v>
      </c>
      <c r="E90" s="465">
        <v>57.26</v>
      </c>
      <c r="F90" s="512">
        <v>26</v>
      </c>
      <c r="G90" s="311">
        <v>3</v>
      </c>
      <c r="H90" s="215">
        <v>62.3</v>
      </c>
      <c r="I90" s="465">
        <v>56.19</v>
      </c>
      <c r="J90" s="185">
        <v>15</v>
      </c>
      <c r="K90" s="60"/>
      <c r="L90" s="54"/>
      <c r="M90" s="53">
        <v>54.32</v>
      </c>
      <c r="N90" s="185">
        <v>41</v>
      </c>
      <c r="O90" s="60"/>
      <c r="P90" s="53"/>
      <c r="Q90" s="191">
        <v>53.2</v>
      </c>
      <c r="R90" s="185">
        <v>33</v>
      </c>
      <c r="S90" s="145">
        <v>1</v>
      </c>
      <c r="T90" s="54">
        <v>55</v>
      </c>
      <c r="U90" s="192">
        <v>56.47</v>
      </c>
      <c r="V90" s="185">
        <v>26</v>
      </c>
      <c r="W90" s="197">
        <f t="shared" si="2"/>
        <v>141</v>
      </c>
      <c r="X90" s="183"/>
    </row>
    <row r="91" spans="1:24" s="556" customFormat="1" ht="15" customHeight="1" x14ac:dyDescent="0.25">
      <c r="A91" s="78">
        <v>24</v>
      </c>
      <c r="B91" s="409" t="s">
        <v>143</v>
      </c>
      <c r="C91" s="735"/>
      <c r="D91" s="410"/>
      <c r="E91" s="794">
        <v>57.26</v>
      </c>
      <c r="F91" s="512">
        <v>40</v>
      </c>
      <c r="G91" s="311">
        <v>1</v>
      </c>
      <c r="H91" s="215">
        <v>64</v>
      </c>
      <c r="I91" s="465">
        <v>56.19</v>
      </c>
      <c r="J91" s="185">
        <v>12</v>
      </c>
      <c r="K91" s="60"/>
      <c r="L91" s="54"/>
      <c r="M91" s="53">
        <v>54.32</v>
      </c>
      <c r="N91" s="185">
        <v>41</v>
      </c>
      <c r="O91" s="60"/>
      <c r="P91" s="53"/>
      <c r="Q91" s="191">
        <v>53.2</v>
      </c>
      <c r="R91" s="185">
        <v>33</v>
      </c>
      <c r="S91" s="145">
        <v>4</v>
      </c>
      <c r="T91" s="54">
        <v>52</v>
      </c>
      <c r="U91" s="192">
        <v>56.47</v>
      </c>
      <c r="V91" s="185">
        <v>29</v>
      </c>
      <c r="W91" s="197">
        <f t="shared" si="2"/>
        <v>155</v>
      </c>
      <c r="X91" s="183"/>
    </row>
    <row r="92" spans="1:24" s="556" customFormat="1" ht="15" customHeight="1" x14ac:dyDescent="0.25">
      <c r="A92" s="78">
        <v>25</v>
      </c>
      <c r="B92" s="409" t="s">
        <v>142</v>
      </c>
      <c r="C92" s="311">
        <v>18</v>
      </c>
      <c r="D92" s="215">
        <v>48</v>
      </c>
      <c r="E92" s="794">
        <v>57.26</v>
      </c>
      <c r="F92" s="512">
        <v>31</v>
      </c>
      <c r="G92" s="311">
        <v>6</v>
      </c>
      <c r="H92" s="215">
        <v>43</v>
      </c>
      <c r="I92" s="465">
        <v>56.19</v>
      </c>
      <c r="J92" s="185">
        <v>40</v>
      </c>
      <c r="K92" s="60">
        <v>1</v>
      </c>
      <c r="L92" s="53">
        <v>49</v>
      </c>
      <c r="M92" s="53">
        <v>54.32</v>
      </c>
      <c r="N92" s="185">
        <v>32</v>
      </c>
      <c r="O92" s="345"/>
      <c r="P92" s="53"/>
      <c r="Q92" s="191">
        <v>53.2</v>
      </c>
      <c r="R92" s="185">
        <v>33</v>
      </c>
      <c r="S92" s="145">
        <v>2</v>
      </c>
      <c r="T92" s="54">
        <v>44</v>
      </c>
      <c r="U92" s="192">
        <v>56.47</v>
      </c>
      <c r="V92" s="185">
        <v>37</v>
      </c>
      <c r="W92" s="197">
        <f t="shared" si="2"/>
        <v>173</v>
      </c>
      <c r="X92" s="183"/>
    </row>
    <row r="93" spans="1:24" ht="15" customHeight="1" x14ac:dyDescent="0.25">
      <c r="A93" s="78">
        <v>26</v>
      </c>
      <c r="B93" s="128" t="s">
        <v>14</v>
      </c>
      <c r="C93" s="311">
        <v>1</v>
      </c>
      <c r="D93" s="215">
        <v>27</v>
      </c>
      <c r="E93" s="465">
        <v>57.26</v>
      </c>
      <c r="F93" s="512">
        <v>39</v>
      </c>
      <c r="G93" s="311">
        <v>2</v>
      </c>
      <c r="H93" s="215">
        <v>62.7</v>
      </c>
      <c r="I93" s="465">
        <v>56.19</v>
      </c>
      <c r="J93" s="185">
        <v>13</v>
      </c>
      <c r="K93" s="60">
        <v>1</v>
      </c>
      <c r="L93" s="53">
        <v>61</v>
      </c>
      <c r="M93" s="53">
        <v>54.32</v>
      </c>
      <c r="N93" s="185">
        <v>12</v>
      </c>
      <c r="O93" s="345"/>
      <c r="P93" s="53"/>
      <c r="Q93" s="191">
        <v>53.2</v>
      </c>
      <c r="R93" s="185">
        <v>33</v>
      </c>
      <c r="S93" s="57"/>
      <c r="T93" s="53"/>
      <c r="U93" s="192">
        <v>56.47</v>
      </c>
      <c r="V93" s="185">
        <v>43</v>
      </c>
      <c r="W93" s="197">
        <f t="shared" si="2"/>
        <v>140</v>
      </c>
      <c r="X93" s="183"/>
    </row>
    <row r="94" spans="1:24" ht="15" customHeight="1" thickBot="1" x14ac:dyDescent="0.3">
      <c r="A94" s="82">
        <v>27</v>
      </c>
      <c r="B94" s="244" t="s">
        <v>132</v>
      </c>
      <c r="C94" s="311">
        <v>5</v>
      </c>
      <c r="D94" s="215">
        <v>73</v>
      </c>
      <c r="E94" s="467">
        <v>57.26</v>
      </c>
      <c r="F94" s="512">
        <v>5</v>
      </c>
      <c r="G94" s="311">
        <v>3</v>
      </c>
      <c r="H94" s="215">
        <v>53.8</v>
      </c>
      <c r="I94" s="466">
        <v>56.19</v>
      </c>
      <c r="J94" s="185">
        <v>27</v>
      </c>
      <c r="K94" s="60"/>
      <c r="L94" s="149"/>
      <c r="M94" s="53">
        <v>54.32</v>
      </c>
      <c r="N94" s="185">
        <v>41</v>
      </c>
      <c r="O94" s="60">
        <v>1</v>
      </c>
      <c r="P94" s="54">
        <v>67</v>
      </c>
      <c r="Q94" s="191">
        <v>53.2</v>
      </c>
      <c r="R94" s="185">
        <v>5</v>
      </c>
      <c r="S94" s="58"/>
      <c r="T94" s="53"/>
      <c r="U94" s="192">
        <v>56.47</v>
      </c>
      <c r="V94" s="185">
        <v>43</v>
      </c>
      <c r="W94" s="197">
        <f t="shared" ref="W94:W102" si="3">F94+J94+N94+R94+V94</f>
        <v>121</v>
      </c>
      <c r="X94" s="183"/>
    </row>
    <row r="95" spans="1:24" ht="15" customHeight="1" thickBot="1" x14ac:dyDescent="0.3">
      <c r="A95" s="492"/>
      <c r="B95" s="793" t="s">
        <v>124</v>
      </c>
      <c r="C95" s="548">
        <f>SUM(C96:C102)</f>
        <v>6</v>
      </c>
      <c r="D95" s="550">
        <f>AVERAGE(D96:D102)</f>
        <v>62.75</v>
      </c>
      <c r="E95" s="550">
        <v>57.26</v>
      </c>
      <c r="F95" s="551"/>
      <c r="G95" s="548">
        <f>SUM(G96:G102)</f>
        <v>5</v>
      </c>
      <c r="H95" s="549">
        <f>AVERAGE(H96:H102)</f>
        <v>60</v>
      </c>
      <c r="I95" s="550">
        <v>56.19</v>
      </c>
      <c r="J95" s="551"/>
      <c r="K95" s="538">
        <f>SUM(K96:K102)</f>
        <v>5</v>
      </c>
      <c r="L95" s="528">
        <f>AVERAGE(L96:L102)</f>
        <v>56.5</v>
      </c>
      <c r="M95" s="528">
        <v>54.32</v>
      </c>
      <c r="N95" s="529"/>
      <c r="O95" s="538">
        <v>0</v>
      </c>
      <c r="P95" s="531">
        <v>0</v>
      </c>
      <c r="Q95" s="528">
        <v>53.2</v>
      </c>
      <c r="R95" s="529"/>
      <c r="S95" s="547">
        <f>SUM(S96:S102)</f>
        <v>8</v>
      </c>
      <c r="T95" s="528">
        <f>AVERAGE(T96:T102)</f>
        <v>58.957499999999996</v>
      </c>
      <c r="U95" s="532">
        <v>56.47</v>
      </c>
      <c r="V95" s="496"/>
      <c r="W95" s="498"/>
      <c r="X95" s="183"/>
    </row>
    <row r="96" spans="1:24" ht="15" customHeight="1" x14ac:dyDescent="0.25">
      <c r="A96" s="83">
        <v>1</v>
      </c>
      <c r="B96" s="129" t="s">
        <v>79</v>
      </c>
      <c r="C96" s="330"/>
      <c r="D96" s="132"/>
      <c r="E96" s="466">
        <v>57.26</v>
      </c>
      <c r="F96" s="512">
        <v>40</v>
      </c>
      <c r="G96" s="330"/>
      <c r="H96" s="132"/>
      <c r="I96" s="466">
        <v>56.19</v>
      </c>
      <c r="J96" s="512">
        <v>45</v>
      </c>
      <c r="K96" s="60"/>
      <c r="L96" s="54"/>
      <c r="M96" s="53">
        <v>54.32</v>
      </c>
      <c r="N96" s="185">
        <v>41</v>
      </c>
      <c r="O96" s="60"/>
      <c r="P96" s="53"/>
      <c r="Q96" s="191">
        <v>53.2</v>
      </c>
      <c r="R96" s="185">
        <v>33</v>
      </c>
      <c r="S96" s="145">
        <v>3</v>
      </c>
      <c r="T96" s="54">
        <v>55.33</v>
      </c>
      <c r="U96" s="192">
        <v>56.47</v>
      </c>
      <c r="V96" s="185">
        <v>23</v>
      </c>
      <c r="W96" s="196">
        <f t="shared" si="3"/>
        <v>182</v>
      </c>
      <c r="X96" s="183"/>
    </row>
    <row r="97" spans="1:24" ht="15" customHeight="1" x14ac:dyDescent="0.25">
      <c r="A97" s="78">
        <v>2</v>
      </c>
      <c r="B97" s="803" t="s">
        <v>149</v>
      </c>
      <c r="C97" s="693">
        <v>1</v>
      </c>
      <c r="D97" s="687">
        <v>92</v>
      </c>
      <c r="E97" s="471">
        <v>57.26</v>
      </c>
      <c r="F97" s="512">
        <v>1</v>
      </c>
      <c r="G97" s="341"/>
      <c r="H97" s="283"/>
      <c r="I97" s="471">
        <v>56.19</v>
      </c>
      <c r="J97" s="512">
        <v>45</v>
      </c>
      <c r="K97" s="60"/>
      <c r="L97" s="53"/>
      <c r="M97" s="53">
        <v>54.32</v>
      </c>
      <c r="N97" s="185">
        <v>41</v>
      </c>
      <c r="O97" s="349"/>
      <c r="P97" s="53"/>
      <c r="Q97" s="191">
        <v>53.2</v>
      </c>
      <c r="R97" s="185">
        <v>33</v>
      </c>
      <c r="S97" s="57"/>
      <c r="T97" s="53"/>
      <c r="U97" s="192">
        <v>56.47</v>
      </c>
      <c r="V97" s="185">
        <v>43</v>
      </c>
      <c r="W97" s="197">
        <f t="shared" si="3"/>
        <v>163</v>
      </c>
      <c r="X97" s="183"/>
    </row>
    <row r="98" spans="1:24" ht="15" customHeight="1" x14ac:dyDescent="0.25">
      <c r="A98" s="78">
        <v>3</v>
      </c>
      <c r="B98" s="241" t="s">
        <v>114</v>
      </c>
      <c r="C98" s="311">
        <v>2</v>
      </c>
      <c r="D98" s="215">
        <v>48</v>
      </c>
      <c r="E98" s="464">
        <v>57.26</v>
      </c>
      <c r="F98" s="512">
        <v>32</v>
      </c>
      <c r="G98" s="311">
        <v>1</v>
      </c>
      <c r="H98" s="215">
        <v>87</v>
      </c>
      <c r="I98" s="464">
        <v>56.19</v>
      </c>
      <c r="J98" s="185">
        <v>2</v>
      </c>
      <c r="K98" s="60">
        <v>1</v>
      </c>
      <c r="L98" s="53">
        <v>68</v>
      </c>
      <c r="M98" s="53">
        <v>54.32</v>
      </c>
      <c r="N98" s="185">
        <v>4</v>
      </c>
      <c r="O98" s="345"/>
      <c r="P98" s="53"/>
      <c r="Q98" s="191">
        <v>53.2</v>
      </c>
      <c r="R98" s="185">
        <v>33</v>
      </c>
      <c r="S98" s="145">
        <v>2</v>
      </c>
      <c r="T98" s="54">
        <v>58.5</v>
      </c>
      <c r="U98" s="192">
        <v>56.47</v>
      </c>
      <c r="V98" s="185">
        <v>17</v>
      </c>
      <c r="W98" s="197">
        <f t="shared" si="3"/>
        <v>88</v>
      </c>
      <c r="X98" s="183"/>
    </row>
    <row r="99" spans="1:24" ht="15" customHeight="1" x14ac:dyDescent="0.25">
      <c r="A99" s="78">
        <v>4</v>
      </c>
      <c r="B99" s="244" t="s">
        <v>127</v>
      </c>
      <c r="C99" s="337"/>
      <c r="D99" s="249"/>
      <c r="E99" s="467">
        <v>57.26</v>
      </c>
      <c r="F99" s="512">
        <v>40</v>
      </c>
      <c r="G99" s="337"/>
      <c r="H99" s="249"/>
      <c r="I99" s="467">
        <v>56.19</v>
      </c>
      <c r="J99" s="512">
        <v>45</v>
      </c>
      <c r="K99" s="60"/>
      <c r="L99" s="54"/>
      <c r="M99" s="53">
        <v>54.32</v>
      </c>
      <c r="N99" s="185">
        <v>41</v>
      </c>
      <c r="O99" s="60"/>
      <c r="P99" s="53"/>
      <c r="Q99" s="191">
        <v>53.2</v>
      </c>
      <c r="R99" s="185">
        <v>33</v>
      </c>
      <c r="S99" s="145">
        <v>1</v>
      </c>
      <c r="T99" s="54">
        <v>65</v>
      </c>
      <c r="U99" s="192">
        <v>56.47</v>
      </c>
      <c r="V99" s="185">
        <v>10</v>
      </c>
      <c r="W99" s="197">
        <f t="shared" si="3"/>
        <v>169</v>
      </c>
      <c r="X99" s="183"/>
    </row>
    <row r="100" spans="1:24" ht="15" customHeight="1" x14ac:dyDescent="0.25">
      <c r="A100" s="78">
        <v>5</v>
      </c>
      <c r="B100" s="129" t="s">
        <v>74</v>
      </c>
      <c r="C100" s="311">
        <v>1</v>
      </c>
      <c r="D100" s="215">
        <v>47</v>
      </c>
      <c r="E100" s="466">
        <v>57.26</v>
      </c>
      <c r="F100" s="512">
        <v>34</v>
      </c>
      <c r="G100" s="311">
        <v>3</v>
      </c>
      <c r="H100" s="215">
        <v>53</v>
      </c>
      <c r="I100" s="466">
        <v>56.19</v>
      </c>
      <c r="J100" s="185">
        <v>28</v>
      </c>
      <c r="K100" s="60">
        <v>1</v>
      </c>
      <c r="L100" s="53">
        <v>68</v>
      </c>
      <c r="M100" s="53">
        <v>54.32</v>
      </c>
      <c r="N100" s="185">
        <v>5</v>
      </c>
      <c r="O100" s="345"/>
      <c r="P100" s="53"/>
      <c r="Q100" s="191">
        <v>53.2</v>
      </c>
      <c r="R100" s="185">
        <v>33</v>
      </c>
      <c r="S100" s="57">
        <v>2</v>
      </c>
      <c r="T100" s="53">
        <v>57</v>
      </c>
      <c r="U100" s="192">
        <v>56.47</v>
      </c>
      <c r="V100" s="185">
        <v>20</v>
      </c>
      <c r="W100" s="197">
        <f t="shared" si="3"/>
        <v>120</v>
      </c>
      <c r="X100" s="183"/>
    </row>
    <row r="101" spans="1:24" s="556" customFormat="1" ht="15" customHeight="1" x14ac:dyDescent="0.25">
      <c r="A101" s="82">
        <v>6</v>
      </c>
      <c r="B101" s="134" t="s">
        <v>50</v>
      </c>
      <c r="C101" s="341"/>
      <c r="D101" s="283"/>
      <c r="E101" s="471">
        <v>57.26</v>
      </c>
      <c r="F101" s="512">
        <v>40</v>
      </c>
      <c r="G101" s="341"/>
      <c r="H101" s="283"/>
      <c r="I101" s="471">
        <v>56.19</v>
      </c>
      <c r="J101" s="512">
        <v>45</v>
      </c>
      <c r="K101" s="60">
        <v>1</v>
      </c>
      <c r="L101" s="53">
        <v>37</v>
      </c>
      <c r="M101" s="53">
        <v>54.32</v>
      </c>
      <c r="N101" s="185">
        <v>39</v>
      </c>
      <c r="O101" s="349"/>
      <c r="P101" s="53"/>
      <c r="Q101" s="191">
        <v>53.2</v>
      </c>
      <c r="R101" s="185">
        <v>33</v>
      </c>
      <c r="S101" s="57"/>
      <c r="T101" s="53"/>
      <c r="U101" s="192">
        <v>56.47</v>
      </c>
      <c r="V101" s="185">
        <v>43</v>
      </c>
      <c r="W101" s="197">
        <f t="shared" si="3"/>
        <v>200</v>
      </c>
      <c r="X101" s="183"/>
    </row>
    <row r="102" spans="1:24" ht="15" customHeight="1" thickBot="1" x14ac:dyDescent="0.3">
      <c r="A102" s="88">
        <v>7</v>
      </c>
      <c r="B102" s="806" t="s">
        <v>148</v>
      </c>
      <c r="C102" s="332">
        <v>2</v>
      </c>
      <c r="D102" s="325">
        <v>64</v>
      </c>
      <c r="E102" s="508">
        <v>57.26</v>
      </c>
      <c r="F102" s="516">
        <v>11</v>
      </c>
      <c r="G102" s="332">
        <v>1</v>
      </c>
      <c r="H102" s="325">
        <v>40</v>
      </c>
      <c r="I102" s="508">
        <v>56.19</v>
      </c>
      <c r="J102" s="186">
        <v>41</v>
      </c>
      <c r="K102" s="64">
        <v>2</v>
      </c>
      <c r="L102" s="65">
        <v>53</v>
      </c>
      <c r="M102" s="65">
        <v>54.32</v>
      </c>
      <c r="N102" s="186">
        <v>23</v>
      </c>
      <c r="O102" s="676"/>
      <c r="P102" s="65"/>
      <c r="Q102" s="700">
        <v>53.2</v>
      </c>
      <c r="R102" s="186">
        <v>33</v>
      </c>
      <c r="S102" s="59"/>
      <c r="T102" s="65"/>
      <c r="U102" s="193">
        <v>56.47</v>
      </c>
      <c r="V102" s="186">
        <v>43</v>
      </c>
      <c r="W102" s="554">
        <f t="shared" si="3"/>
        <v>151</v>
      </c>
      <c r="X102" s="183"/>
    </row>
    <row r="103" spans="1:24" ht="15" customHeight="1" x14ac:dyDescent="0.25">
      <c r="A103" s="386" t="s">
        <v>138</v>
      </c>
      <c r="B103" s="188"/>
      <c r="C103" s="188"/>
      <c r="D103" s="502">
        <f>$D$4</f>
        <v>59.012820512820511</v>
      </c>
      <c r="E103" s="188"/>
      <c r="F103" s="188"/>
      <c r="G103" s="188"/>
      <c r="H103" s="502">
        <f>$H$4</f>
        <v>57.327272727272728</v>
      </c>
      <c r="I103" s="188"/>
      <c r="J103" s="188"/>
      <c r="K103" s="77"/>
      <c r="L103" s="189">
        <f>$L$4</f>
        <v>54.839583333333323</v>
      </c>
      <c r="M103" s="189"/>
      <c r="N103" s="189"/>
      <c r="O103" s="189"/>
      <c r="P103" s="189">
        <f>$P$4</f>
        <v>55.975446428571431</v>
      </c>
      <c r="Q103" s="189"/>
      <c r="R103" s="189"/>
      <c r="S103" s="189"/>
      <c r="T103" s="189">
        <f>$T$4</f>
        <v>57.800476190476189</v>
      </c>
      <c r="U103" s="77"/>
      <c r="V103" s="77"/>
      <c r="W103" s="77"/>
    </row>
    <row r="104" spans="1:24" x14ac:dyDescent="0.25">
      <c r="A104" s="387" t="s">
        <v>139</v>
      </c>
      <c r="D104" s="19">
        <v>57.26</v>
      </c>
      <c r="H104" s="807">
        <v>56.19</v>
      </c>
      <c r="I104" s="19"/>
      <c r="J104" s="19"/>
      <c r="K104" s="19"/>
      <c r="L104" s="19">
        <v>54.32</v>
      </c>
      <c r="M104" s="19"/>
      <c r="N104" s="19"/>
      <c r="O104" s="19"/>
      <c r="P104" s="384">
        <v>53.2</v>
      </c>
      <c r="Q104" s="19"/>
      <c r="R104" s="19"/>
      <c r="S104" s="19"/>
      <c r="T104" s="19">
        <v>56.47</v>
      </c>
    </row>
    <row r="105" spans="1:24" x14ac:dyDescent="0.25">
      <c r="T105" s="190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04">
    <cfRule type="cellIs" dxfId="126" priority="6" stopIfTrue="1" operator="lessThan">
      <formula>50</formula>
    </cfRule>
    <cfRule type="cellIs" dxfId="125" priority="5" stopIfTrue="1" operator="greaterThanOrEqual">
      <formula>75</formula>
    </cfRule>
    <cfRule type="cellIs" dxfId="124" priority="4" stopIfTrue="1" operator="between">
      <formula>75</formula>
      <formula>$T$103</formula>
    </cfRule>
    <cfRule type="cellIs" dxfId="123" priority="3" stopIfTrue="1" operator="between">
      <formula>$T$103</formula>
      <formula>50</formula>
    </cfRule>
    <cfRule type="containsBlanks" dxfId="122" priority="2" stopIfTrue="1">
      <formula>LEN(TRIM(T4))=0</formula>
    </cfRule>
    <cfRule type="cellIs" dxfId="121" priority="1" stopIfTrue="1" operator="equal">
      <formula>$T$103</formula>
    </cfRule>
  </conditionalFormatting>
  <conditionalFormatting sqref="P4:P104">
    <cfRule type="cellIs" dxfId="120" priority="12" stopIfTrue="1" operator="greaterThanOrEqual">
      <formula>75</formula>
    </cfRule>
    <cfRule type="cellIs" dxfId="119" priority="11" stopIfTrue="1" operator="between">
      <formula>75</formula>
      <formula>$P$103</formula>
    </cfRule>
    <cfRule type="cellIs" dxfId="118" priority="10" stopIfTrue="1" operator="between">
      <formula>$P$103</formula>
      <formula>50</formula>
    </cfRule>
    <cfRule type="cellIs" dxfId="117" priority="9" stopIfTrue="1" operator="lessThan">
      <formula>50</formula>
    </cfRule>
    <cfRule type="containsBlanks" dxfId="116" priority="8" stopIfTrue="1">
      <formula>LEN(TRIM(P4))=0</formula>
    </cfRule>
    <cfRule type="cellIs" dxfId="115" priority="7" stopIfTrue="1" operator="equal">
      <formula>$P$103</formula>
    </cfRule>
  </conditionalFormatting>
  <conditionalFormatting sqref="L4:L104">
    <cfRule type="cellIs" dxfId="114" priority="18" stopIfTrue="1" operator="greaterThanOrEqual">
      <formula>75</formula>
    </cfRule>
    <cfRule type="cellIs" dxfId="113" priority="17" stopIfTrue="1" operator="between">
      <formula>75</formula>
      <formula>$L$103</formula>
    </cfRule>
    <cfRule type="cellIs" dxfId="112" priority="16" stopIfTrue="1" operator="between">
      <formula>$L$103</formula>
      <formula>50</formula>
    </cfRule>
    <cfRule type="cellIs" dxfId="111" priority="15" stopIfTrue="1" operator="lessThan">
      <formula>50</formula>
    </cfRule>
    <cfRule type="containsBlanks" dxfId="110" priority="14" stopIfTrue="1">
      <formula>LEN(TRIM(L4))=0</formula>
    </cfRule>
    <cfRule type="cellIs" dxfId="109" priority="13" stopIfTrue="1" operator="equal">
      <formula>$L$103</formula>
    </cfRule>
  </conditionalFormatting>
  <conditionalFormatting sqref="H4:H104">
    <cfRule type="cellIs" dxfId="108" priority="24" stopIfTrue="1" operator="between">
      <formula>75</formula>
      <formula>$H$103</formula>
    </cfRule>
    <cfRule type="cellIs" dxfId="107" priority="23" stopIfTrue="1" operator="between">
      <formula>$H$103</formula>
      <formula>50</formula>
    </cfRule>
    <cfRule type="cellIs" dxfId="106" priority="22" stopIfTrue="1" operator="greaterThanOrEqual">
      <formula>75</formula>
    </cfRule>
    <cfRule type="cellIs" dxfId="105" priority="21" stopIfTrue="1" operator="lessThan">
      <formula>50</formula>
    </cfRule>
    <cfRule type="containsBlanks" dxfId="104" priority="20" stopIfTrue="1">
      <formula>LEN(TRIM(H4))=0</formula>
    </cfRule>
    <cfRule type="cellIs" dxfId="103" priority="19" stopIfTrue="1" operator="equal">
      <formula>$H$103</formula>
    </cfRule>
  </conditionalFormatting>
  <conditionalFormatting sqref="D4:D104">
    <cfRule type="cellIs" dxfId="102" priority="30" stopIfTrue="1" operator="between">
      <formula>$D$103</formula>
      <formula>75</formula>
    </cfRule>
    <cfRule type="cellIs" dxfId="101" priority="29" stopIfTrue="1" operator="between">
      <formula>$D$103</formula>
      <formula>50</formula>
    </cfRule>
    <cfRule type="cellIs" dxfId="100" priority="28" stopIfTrue="1" operator="greaterThanOrEqual">
      <formula>75</formula>
    </cfRule>
    <cfRule type="cellIs" dxfId="99" priority="27" stopIfTrue="1" operator="lessThan">
      <formula>50</formula>
    </cfRule>
    <cfRule type="cellIs" dxfId="98" priority="26" stopIfTrue="1" operator="equal">
      <formula>$D$103</formula>
    </cfRule>
    <cfRule type="containsBlanks" dxfId="97" priority="25" stopIfTrue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zoomScale="90" zoomScaleNormal="90" workbookViewId="0">
      <selection activeCell="G110" sqref="G110"/>
    </sheetView>
  </sheetViews>
  <sheetFormatPr defaultRowHeight="15" x14ac:dyDescent="0.25"/>
  <cols>
    <col min="1" max="1" width="5.85546875" customWidth="1"/>
    <col min="2" max="2" width="33.5703125" customWidth="1"/>
    <col min="3" max="6" width="7.7109375" style="556" customWidth="1"/>
    <col min="7" max="10" width="7.7109375" style="225" customWidth="1"/>
    <col min="11" max="22" width="7.7109375" customWidth="1"/>
    <col min="23" max="23" width="8.7109375" customWidth="1"/>
    <col min="24" max="24" width="6.5703125" customWidth="1"/>
  </cols>
  <sheetData>
    <row r="1" spans="1:26" ht="382.5" customHeight="1" thickBot="1" x14ac:dyDescent="0.3"/>
    <row r="2" spans="1:26" ht="15.75" thickBot="1" x14ac:dyDescent="0.3">
      <c r="A2" s="810" t="s">
        <v>49</v>
      </c>
      <c r="B2" s="812" t="s">
        <v>84</v>
      </c>
      <c r="C2" s="814">
        <v>2019</v>
      </c>
      <c r="D2" s="815"/>
      <c r="E2" s="815"/>
      <c r="F2" s="816"/>
      <c r="G2" s="814">
        <v>2018</v>
      </c>
      <c r="H2" s="815"/>
      <c r="I2" s="815"/>
      <c r="J2" s="816"/>
      <c r="K2" s="817">
        <v>2017</v>
      </c>
      <c r="L2" s="818"/>
      <c r="M2" s="818"/>
      <c r="N2" s="819"/>
      <c r="O2" s="817">
        <v>2016</v>
      </c>
      <c r="P2" s="818"/>
      <c r="Q2" s="818"/>
      <c r="R2" s="819"/>
      <c r="S2" s="817">
        <v>2015</v>
      </c>
      <c r="T2" s="818"/>
      <c r="U2" s="818"/>
      <c r="V2" s="819"/>
      <c r="W2" s="808" t="s">
        <v>88</v>
      </c>
    </row>
    <row r="3" spans="1:26" ht="45" customHeight="1" thickBot="1" x14ac:dyDescent="0.3">
      <c r="A3" s="811"/>
      <c r="B3" s="813"/>
      <c r="C3" s="383" t="s">
        <v>102</v>
      </c>
      <c r="D3" s="369" t="s">
        <v>103</v>
      </c>
      <c r="E3" s="792" t="s">
        <v>104</v>
      </c>
      <c r="F3" s="181" t="s">
        <v>87</v>
      </c>
      <c r="G3" s="383" t="s">
        <v>102</v>
      </c>
      <c r="H3" s="369" t="s">
        <v>103</v>
      </c>
      <c r="I3" s="369" t="s">
        <v>104</v>
      </c>
      <c r="J3" s="181" t="s">
        <v>87</v>
      </c>
      <c r="K3" s="178" t="s">
        <v>102</v>
      </c>
      <c r="L3" s="179" t="s">
        <v>103</v>
      </c>
      <c r="M3" s="179" t="s">
        <v>104</v>
      </c>
      <c r="N3" s="180" t="s">
        <v>87</v>
      </c>
      <c r="O3" s="178" t="s">
        <v>102</v>
      </c>
      <c r="P3" s="179" t="s">
        <v>103</v>
      </c>
      <c r="Q3" s="179" t="s">
        <v>104</v>
      </c>
      <c r="R3" s="180" t="s">
        <v>87</v>
      </c>
      <c r="S3" s="178" t="s">
        <v>102</v>
      </c>
      <c r="T3" s="179" t="s">
        <v>103</v>
      </c>
      <c r="U3" s="179" t="s">
        <v>104</v>
      </c>
      <c r="V3" s="181" t="s">
        <v>87</v>
      </c>
      <c r="W3" s="809"/>
    </row>
    <row r="4" spans="1:26" s="225" customFormat="1" ht="15" customHeight="1" thickBot="1" x14ac:dyDescent="0.3">
      <c r="A4" s="394"/>
      <c r="B4" s="376" t="s">
        <v>137</v>
      </c>
      <c r="C4" s="391">
        <f>C5+C14+C26+C38+C54+C67+C95</f>
        <v>80</v>
      </c>
      <c r="D4" s="388">
        <f>AVERAGE(D6:D13,D15:D25,D27:D37,D39:D53,D55:D66,D68:D94,D96:D102)</f>
        <v>59.012820512820511</v>
      </c>
      <c r="E4" s="380">
        <v>57.26</v>
      </c>
      <c r="F4" s="381"/>
      <c r="G4" s="391">
        <f>G5+G14+G26+G38+G54+G67+G95</f>
        <v>90</v>
      </c>
      <c r="H4" s="388">
        <f>AVERAGE(H6:H13,H15:H25,H27:H37,H39:H53,H55:H66,H68:H94,H96:H102)</f>
        <v>57.327272727272728</v>
      </c>
      <c r="I4" s="378">
        <v>56.19</v>
      </c>
      <c r="J4" s="381"/>
      <c r="K4" s="377">
        <f>K5+K14+K26+K38+K54+K67+K95</f>
        <v>62</v>
      </c>
      <c r="L4" s="388">
        <f>AVERAGE(L6:L13,L15:L25,L27:L37,L39:L53,L55:L66,L68:L94,L96:L102)</f>
        <v>54.839583333333337</v>
      </c>
      <c r="M4" s="378">
        <v>54.32</v>
      </c>
      <c r="N4" s="379"/>
      <c r="O4" s="377">
        <f>O5+O14+O26+O38+O54+O67+O95</f>
        <v>51</v>
      </c>
      <c r="P4" s="388">
        <f>AVERAGE(P6:P13,P15:P25,P27:P37,P39:P53,P55:P66,P68:P94,P96:P102)</f>
        <v>55.975446428571431</v>
      </c>
      <c r="Q4" s="388">
        <v>53.2</v>
      </c>
      <c r="R4" s="379"/>
      <c r="S4" s="555">
        <f>$T$4</f>
        <v>57.800476190476189</v>
      </c>
      <c r="T4" s="388">
        <f>AVERAGE(T6:T13,T15:T25,T27:T37,T39:T53,T55:T66,T68:T94,T96:T102)</f>
        <v>57.800476190476189</v>
      </c>
      <c r="U4" s="378">
        <v>56.47</v>
      </c>
      <c r="V4" s="381"/>
      <c r="W4" s="382"/>
      <c r="Y4" s="396"/>
      <c r="Z4" s="124" t="s">
        <v>98</v>
      </c>
    </row>
    <row r="5" spans="1:26" s="225" customFormat="1" ht="15" customHeight="1" thickBot="1" x14ac:dyDescent="0.3">
      <c r="A5" s="207"/>
      <c r="B5" s="370" t="s">
        <v>116</v>
      </c>
      <c r="C5" s="392">
        <f>SUM(C6:C13)</f>
        <v>10</v>
      </c>
      <c r="D5" s="372">
        <f>AVERAGE(D6:D13)</f>
        <v>55.25</v>
      </c>
      <c r="E5" s="374">
        <v>57.26</v>
      </c>
      <c r="F5" s="390"/>
      <c r="G5" s="392">
        <f>SUM(G6:G13)</f>
        <v>13</v>
      </c>
      <c r="H5" s="389">
        <f>AVERAGE(H6:H13)</f>
        <v>54.166666666666664</v>
      </c>
      <c r="I5" s="372">
        <v>56.19</v>
      </c>
      <c r="J5" s="390"/>
      <c r="K5" s="371">
        <f>SUM(K6:K13)</f>
        <v>4</v>
      </c>
      <c r="L5" s="389">
        <f>AVERAGE(L6:L13)</f>
        <v>64.333333333333329</v>
      </c>
      <c r="M5" s="372">
        <v>54.32</v>
      </c>
      <c r="N5" s="373"/>
      <c r="O5" s="371">
        <f>SUM(O6:O13)</f>
        <v>9</v>
      </c>
      <c r="P5" s="389">
        <f>AVERAGE(P6:P13)</f>
        <v>59.3125</v>
      </c>
      <c r="Q5" s="389">
        <v>53.2</v>
      </c>
      <c r="R5" s="373"/>
      <c r="S5" s="371">
        <f>SUM(S6:S13)</f>
        <v>9</v>
      </c>
      <c r="T5" s="372">
        <f>AVERAGE(T6:T13)</f>
        <v>55.54</v>
      </c>
      <c r="U5" s="372">
        <v>56.47</v>
      </c>
      <c r="V5" s="390"/>
      <c r="W5" s="375"/>
      <c r="Y5" s="395"/>
      <c r="Z5" s="124" t="s">
        <v>99</v>
      </c>
    </row>
    <row r="6" spans="1:26" ht="15" customHeight="1" x14ac:dyDescent="0.25">
      <c r="A6" s="182">
        <v>1</v>
      </c>
      <c r="B6" s="689" t="s">
        <v>63</v>
      </c>
      <c r="C6" s="311">
        <v>1</v>
      </c>
      <c r="D6" s="215">
        <v>61</v>
      </c>
      <c r="E6" s="470">
        <v>57.26</v>
      </c>
      <c r="F6" s="512">
        <v>17</v>
      </c>
      <c r="G6" s="338"/>
      <c r="H6" s="279"/>
      <c r="I6" s="470">
        <v>56.19</v>
      </c>
      <c r="J6" s="512">
        <v>45</v>
      </c>
      <c r="K6" s="60"/>
      <c r="L6" s="53"/>
      <c r="M6" s="53">
        <v>54.32</v>
      </c>
      <c r="N6" s="185">
        <v>41</v>
      </c>
      <c r="O6" s="60"/>
      <c r="P6" s="54"/>
      <c r="Q6" s="191">
        <v>53.2</v>
      </c>
      <c r="R6" s="185">
        <v>33</v>
      </c>
      <c r="S6" s="145">
        <v>3</v>
      </c>
      <c r="T6" s="54">
        <v>62.33</v>
      </c>
      <c r="U6" s="192">
        <v>56.47</v>
      </c>
      <c r="V6" s="185">
        <v>12</v>
      </c>
      <c r="W6" s="196">
        <f>F6+J6+N6+R6+V6</f>
        <v>148</v>
      </c>
      <c r="X6" s="183"/>
      <c r="Y6" s="354"/>
      <c r="Z6" s="124" t="s">
        <v>100</v>
      </c>
    </row>
    <row r="7" spans="1:26" ht="15" customHeight="1" x14ac:dyDescent="0.25">
      <c r="A7" s="184">
        <v>2</v>
      </c>
      <c r="B7" s="326" t="s">
        <v>62</v>
      </c>
      <c r="C7" s="311">
        <v>1</v>
      </c>
      <c r="D7" s="215">
        <v>60</v>
      </c>
      <c r="E7" s="466">
        <v>57.26</v>
      </c>
      <c r="F7" s="512">
        <v>18</v>
      </c>
      <c r="G7" s="311">
        <v>1</v>
      </c>
      <c r="H7" s="215">
        <v>47</v>
      </c>
      <c r="I7" s="466">
        <v>56.19</v>
      </c>
      <c r="J7" s="185">
        <v>35</v>
      </c>
      <c r="K7" s="60">
        <v>1</v>
      </c>
      <c r="L7" s="53">
        <v>62</v>
      </c>
      <c r="M7" s="53">
        <v>54.32</v>
      </c>
      <c r="N7" s="185">
        <v>11</v>
      </c>
      <c r="O7" s="60">
        <v>1</v>
      </c>
      <c r="P7" s="54">
        <v>65</v>
      </c>
      <c r="Q7" s="191">
        <v>53.2</v>
      </c>
      <c r="R7" s="185">
        <v>8</v>
      </c>
      <c r="S7" s="58"/>
      <c r="T7" s="53"/>
      <c r="U7" s="192">
        <v>56.47</v>
      </c>
      <c r="V7" s="185">
        <v>43</v>
      </c>
      <c r="W7" s="197">
        <f t="shared" ref="W7:W13" si="0">F7+J7+N7+R7+V7</f>
        <v>115</v>
      </c>
      <c r="X7" s="183"/>
      <c r="Y7" s="125"/>
      <c r="Z7" s="124" t="s">
        <v>101</v>
      </c>
    </row>
    <row r="8" spans="1:26" ht="15" customHeight="1" x14ac:dyDescent="0.25">
      <c r="A8" s="184">
        <v>3</v>
      </c>
      <c r="B8" s="243" t="s">
        <v>126</v>
      </c>
      <c r="C8" s="311">
        <v>6</v>
      </c>
      <c r="D8" s="215">
        <v>58</v>
      </c>
      <c r="E8" s="464">
        <v>57.26</v>
      </c>
      <c r="F8" s="512">
        <v>23</v>
      </c>
      <c r="G8" s="311">
        <v>3</v>
      </c>
      <c r="H8" s="215">
        <v>52</v>
      </c>
      <c r="I8" s="464">
        <v>56.19</v>
      </c>
      <c r="J8" s="185">
        <v>30</v>
      </c>
      <c r="K8" s="60"/>
      <c r="L8" s="53"/>
      <c r="M8" s="53">
        <v>54.32</v>
      </c>
      <c r="N8" s="185">
        <v>41</v>
      </c>
      <c r="O8" s="60">
        <v>2</v>
      </c>
      <c r="P8" s="54">
        <v>65</v>
      </c>
      <c r="Q8" s="191">
        <v>53.2</v>
      </c>
      <c r="R8" s="185">
        <v>7</v>
      </c>
      <c r="S8" s="58"/>
      <c r="T8" s="53"/>
      <c r="U8" s="192">
        <v>56.47</v>
      </c>
      <c r="V8" s="185">
        <v>43</v>
      </c>
      <c r="W8" s="197">
        <f t="shared" si="0"/>
        <v>144</v>
      </c>
      <c r="X8" s="183"/>
    </row>
    <row r="9" spans="1:26" ht="15" customHeight="1" x14ac:dyDescent="0.25">
      <c r="A9" s="184">
        <v>4</v>
      </c>
      <c r="B9" s="129" t="s">
        <v>60</v>
      </c>
      <c r="C9" s="311">
        <v>2</v>
      </c>
      <c r="D9" s="215">
        <v>42</v>
      </c>
      <c r="E9" s="466">
        <v>57.26</v>
      </c>
      <c r="F9" s="512">
        <v>36</v>
      </c>
      <c r="G9" s="311">
        <v>4</v>
      </c>
      <c r="H9" s="215">
        <v>50</v>
      </c>
      <c r="I9" s="466">
        <v>56.19</v>
      </c>
      <c r="J9" s="185">
        <v>33</v>
      </c>
      <c r="K9" s="60">
        <v>2</v>
      </c>
      <c r="L9" s="53">
        <v>53</v>
      </c>
      <c r="M9" s="53">
        <v>54.32</v>
      </c>
      <c r="N9" s="185">
        <v>22</v>
      </c>
      <c r="O9" s="345"/>
      <c r="P9" s="53"/>
      <c r="Q9" s="191">
        <v>53.2</v>
      </c>
      <c r="R9" s="185">
        <v>33</v>
      </c>
      <c r="S9" s="145">
        <v>3</v>
      </c>
      <c r="T9" s="54">
        <v>35.33</v>
      </c>
      <c r="U9" s="192">
        <v>56.47</v>
      </c>
      <c r="V9" s="185">
        <v>42</v>
      </c>
      <c r="W9" s="197">
        <f t="shared" si="0"/>
        <v>166</v>
      </c>
      <c r="X9" s="183"/>
    </row>
    <row r="10" spans="1:26" ht="15" customHeight="1" x14ac:dyDescent="0.25">
      <c r="A10" s="184">
        <v>5</v>
      </c>
      <c r="B10" s="129" t="s">
        <v>58</v>
      </c>
      <c r="C10" s="330"/>
      <c r="D10" s="132"/>
      <c r="E10" s="466">
        <v>57.26</v>
      </c>
      <c r="F10" s="512">
        <v>40</v>
      </c>
      <c r="G10" s="311">
        <v>1</v>
      </c>
      <c r="H10" s="215">
        <v>69</v>
      </c>
      <c r="I10" s="466">
        <v>56.19</v>
      </c>
      <c r="J10" s="185">
        <v>9</v>
      </c>
      <c r="K10" s="164"/>
      <c r="L10" s="165"/>
      <c r="M10" s="53">
        <v>54.32</v>
      </c>
      <c r="N10" s="185">
        <v>41</v>
      </c>
      <c r="O10" s="164"/>
      <c r="P10" s="165"/>
      <c r="Q10" s="191">
        <v>53.2</v>
      </c>
      <c r="R10" s="185">
        <v>33</v>
      </c>
      <c r="S10" s="145">
        <v>1</v>
      </c>
      <c r="T10" s="54">
        <v>77</v>
      </c>
      <c r="U10" s="192">
        <v>56.47</v>
      </c>
      <c r="V10" s="185">
        <v>3</v>
      </c>
      <c r="W10" s="198">
        <f t="shared" si="0"/>
        <v>126</v>
      </c>
      <c r="X10" s="183"/>
    </row>
    <row r="11" spans="1:26" ht="15" customHeight="1" x14ac:dyDescent="0.25">
      <c r="A11" s="184">
        <v>6</v>
      </c>
      <c r="B11" s="129" t="s">
        <v>59</v>
      </c>
      <c r="C11" s="330"/>
      <c r="D11" s="132"/>
      <c r="E11" s="466">
        <v>57.26</v>
      </c>
      <c r="F11" s="512">
        <v>40</v>
      </c>
      <c r="G11" s="330"/>
      <c r="H11" s="132"/>
      <c r="I11" s="466">
        <v>56.19</v>
      </c>
      <c r="J11" s="512">
        <v>45</v>
      </c>
      <c r="K11" s="164"/>
      <c r="L11" s="165"/>
      <c r="M11" s="53">
        <v>54.32</v>
      </c>
      <c r="N11" s="185">
        <v>41</v>
      </c>
      <c r="O11" s="164"/>
      <c r="P11" s="165"/>
      <c r="Q11" s="191">
        <v>53.2</v>
      </c>
      <c r="R11" s="185">
        <v>33</v>
      </c>
      <c r="S11" s="145">
        <v>2</v>
      </c>
      <c r="T11" s="54">
        <v>47.5</v>
      </c>
      <c r="U11" s="192">
        <v>56.47</v>
      </c>
      <c r="V11" s="185">
        <v>33</v>
      </c>
      <c r="W11" s="197">
        <f t="shared" si="0"/>
        <v>192</v>
      </c>
      <c r="X11" s="183"/>
    </row>
    <row r="12" spans="1:26" ht="15" customHeight="1" x14ac:dyDescent="0.25">
      <c r="A12" s="184">
        <v>7</v>
      </c>
      <c r="B12" s="129" t="s">
        <v>64</v>
      </c>
      <c r="C12" s="330"/>
      <c r="D12" s="132"/>
      <c r="E12" s="466">
        <v>57.26</v>
      </c>
      <c r="F12" s="512">
        <v>40</v>
      </c>
      <c r="G12" s="311">
        <v>3</v>
      </c>
      <c r="H12" s="215">
        <v>54</v>
      </c>
      <c r="I12" s="466">
        <v>56.19</v>
      </c>
      <c r="J12" s="185">
        <v>25</v>
      </c>
      <c r="K12" s="60">
        <v>1</v>
      </c>
      <c r="L12" s="53">
        <v>78</v>
      </c>
      <c r="M12" s="53">
        <v>54.32</v>
      </c>
      <c r="N12" s="185">
        <v>1</v>
      </c>
      <c r="O12" s="60">
        <v>4</v>
      </c>
      <c r="P12" s="54">
        <v>52.25</v>
      </c>
      <c r="Q12" s="191">
        <v>53.2</v>
      </c>
      <c r="R12" s="185">
        <v>22</v>
      </c>
      <c r="S12" s="58"/>
      <c r="T12" s="53"/>
      <c r="U12" s="192">
        <v>56.47</v>
      </c>
      <c r="V12" s="185">
        <v>43</v>
      </c>
      <c r="W12" s="197">
        <f t="shared" si="0"/>
        <v>131</v>
      </c>
      <c r="X12" s="183"/>
    </row>
    <row r="13" spans="1:26" ht="15" customHeight="1" thickBot="1" x14ac:dyDescent="0.3">
      <c r="A13" s="194">
        <v>8</v>
      </c>
      <c r="B13" s="129" t="s">
        <v>61</v>
      </c>
      <c r="C13" s="330"/>
      <c r="D13" s="132"/>
      <c r="E13" s="466">
        <v>57.26</v>
      </c>
      <c r="F13" s="512">
        <v>40</v>
      </c>
      <c r="G13" s="311">
        <v>1</v>
      </c>
      <c r="H13" s="215">
        <v>53</v>
      </c>
      <c r="I13" s="466">
        <v>56.19</v>
      </c>
      <c r="J13" s="185">
        <v>29</v>
      </c>
      <c r="K13" s="60"/>
      <c r="L13" s="53"/>
      <c r="M13" s="53">
        <v>54.32</v>
      </c>
      <c r="N13" s="185">
        <v>41</v>
      </c>
      <c r="O13" s="60">
        <v>2</v>
      </c>
      <c r="P13" s="54">
        <v>55</v>
      </c>
      <c r="Q13" s="191">
        <v>53.2</v>
      </c>
      <c r="R13" s="185">
        <v>20</v>
      </c>
      <c r="S13" s="58"/>
      <c r="T13" s="53"/>
      <c r="U13" s="192">
        <v>56.47</v>
      </c>
      <c r="V13" s="185">
        <v>43</v>
      </c>
      <c r="W13" s="298">
        <f t="shared" si="0"/>
        <v>173</v>
      </c>
      <c r="X13" s="183"/>
    </row>
    <row r="14" spans="1:26" s="225" customFormat="1" ht="15" customHeight="1" thickBot="1" x14ac:dyDescent="0.3">
      <c r="A14" s="473"/>
      <c r="B14" s="493" t="s">
        <v>117</v>
      </c>
      <c r="C14" s="494">
        <f>SUM(C15:C25)</f>
        <v>6</v>
      </c>
      <c r="D14" s="478">
        <f>AVERAGE(D15:D25)</f>
        <v>59</v>
      </c>
      <c r="E14" s="789">
        <v>57.26</v>
      </c>
      <c r="F14" s="495"/>
      <c r="G14" s="513">
        <f>SUM(G15:G25)</f>
        <v>5</v>
      </c>
      <c r="H14" s="478">
        <f>AVERAGE(H15:H25)</f>
        <v>54.4</v>
      </c>
      <c r="I14" s="216">
        <v>56.19</v>
      </c>
      <c r="J14" s="514"/>
      <c r="K14" s="511">
        <f>SUM(K15:K25)</f>
        <v>8</v>
      </c>
      <c r="L14" s="474">
        <f>AVERAGE(L15:L25)</f>
        <v>53.633333333333326</v>
      </c>
      <c r="M14" s="475">
        <v>54.32</v>
      </c>
      <c r="N14" s="496"/>
      <c r="O14" s="511">
        <f>SUM(O15:O25)</f>
        <v>4</v>
      </c>
      <c r="P14" s="474">
        <f>AVERAGE(P15:P25)</f>
        <v>54</v>
      </c>
      <c r="Q14" s="475">
        <v>53.2</v>
      </c>
      <c r="R14" s="496"/>
      <c r="S14" s="497">
        <f>SUM(S15:S25)</f>
        <v>13</v>
      </c>
      <c r="T14" s="476">
        <f>AVERAGE(T15:T25)</f>
        <v>57.618571428571428</v>
      </c>
      <c r="U14" s="477">
        <v>56.47</v>
      </c>
      <c r="V14" s="510"/>
      <c r="W14" s="509"/>
      <c r="X14" s="183"/>
    </row>
    <row r="15" spans="1:26" ht="15" customHeight="1" x14ac:dyDescent="0.25">
      <c r="A15" s="472">
        <v>1</v>
      </c>
      <c r="B15" s="690" t="s">
        <v>150</v>
      </c>
      <c r="C15" s="311">
        <v>1</v>
      </c>
      <c r="D15" s="215">
        <v>67</v>
      </c>
      <c r="E15" s="471">
        <v>57.26</v>
      </c>
      <c r="F15" s="512">
        <v>7</v>
      </c>
      <c r="G15" s="341"/>
      <c r="H15" s="283"/>
      <c r="I15" s="471">
        <v>56.19</v>
      </c>
      <c r="J15" s="512">
        <v>45</v>
      </c>
      <c r="K15" s="60"/>
      <c r="L15" s="53"/>
      <c r="M15" s="53">
        <v>54.32</v>
      </c>
      <c r="N15" s="185">
        <v>41</v>
      </c>
      <c r="O15" s="349"/>
      <c r="P15" s="53"/>
      <c r="Q15" s="191">
        <v>53.2</v>
      </c>
      <c r="R15" s="185">
        <v>33</v>
      </c>
      <c r="S15" s="57"/>
      <c r="T15" s="53"/>
      <c r="U15" s="192">
        <v>56.47</v>
      </c>
      <c r="V15" s="185">
        <v>43</v>
      </c>
      <c r="W15" s="297">
        <f t="shared" ref="W15:W25" si="1">F15+J15+N15+R15+V15</f>
        <v>169</v>
      </c>
      <c r="X15" s="183"/>
    </row>
    <row r="16" spans="1:26" ht="15" customHeight="1" x14ac:dyDescent="0.25">
      <c r="A16" s="184">
        <v>2</v>
      </c>
      <c r="B16" s="131" t="s">
        <v>39</v>
      </c>
      <c r="C16" s="311">
        <v>1</v>
      </c>
      <c r="D16" s="215">
        <v>66</v>
      </c>
      <c r="E16" s="468">
        <v>57.26</v>
      </c>
      <c r="F16" s="512">
        <v>10</v>
      </c>
      <c r="G16" s="333"/>
      <c r="H16" s="278"/>
      <c r="I16" s="468">
        <v>56.19</v>
      </c>
      <c r="J16" s="512">
        <v>45</v>
      </c>
      <c r="K16" s="60">
        <v>1</v>
      </c>
      <c r="L16" s="53">
        <v>57</v>
      </c>
      <c r="M16" s="53">
        <v>54.32</v>
      </c>
      <c r="N16" s="185">
        <v>17</v>
      </c>
      <c r="O16" s="60">
        <v>1</v>
      </c>
      <c r="P16" s="54">
        <v>43</v>
      </c>
      <c r="Q16" s="191">
        <v>53.2</v>
      </c>
      <c r="R16" s="185">
        <v>26</v>
      </c>
      <c r="S16" s="145">
        <v>1</v>
      </c>
      <c r="T16" s="54">
        <v>40</v>
      </c>
      <c r="U16" s="192">
        <v>56.47</v>
      </c>
      <c r="V16" s="185">
        <v>41</v>
      </c>
      <c r="W16" s="197">
        <f t="shared" si="1"/>
        <v>139</v>
      </c>
      <c r="X16" s="183"/>
    </row>
    <row r="17" spans="1:24" ht="15" customHeight="1" x14ac:dyDescent="0.25">
      <c r="A17" s="184">
        <v>3</v>
      </c>
      <c r="B17" s="131" t="s">
        <v>42</v>
      </c>
      <c r="C17" s="311">
        <v>1</v>
      </c>
      <c r="D17" s="215">
        <v>62</v>
      </c>
      <c r="E17" s="468">
        <v>57.26</v>
      </c>
      <c r="F17" s="512">
        <v>15</v>
      </c>
      <c r="G17" s="311">
        <v>1</v>
      </c>
      <c r="H17" s="215">
        <v>62</v>
      </c>
      <c r="I17" s="468">
        <v>56.19</v>
      </c>
      <c r="J17" s="185">
        <v>16</v>
      </c>
      <c r="K17" s="60">
        <v>2</v>
      </c>
      <c r="L17" s="53">
        <v>50.5</v>
      </c>
      <c r="M17" s="53">
        <v>54.32</v>
      </c>
      <c r="N17" s="185">
        <v>27</v>
      </c>
      <c r="O17" s="349"/>
      <c r="P17" s="53"/>
      <c r="Q17" s="191">
        <v>53.2</v>
      </c>
      <c r="R17" s="185">
        <v>33</v>
      </c>
      <c r="S17" s="58"/>
      <c r="T17" s="53"/>
      <c r="U17" s="192">
        <v>56.47</v>
      </c>
      <c r="V17" s="185">
        <v>43</v>
      </c>
      <c r="W17" s="197">
        <f t="shared" si="1"/>
        <v>134</v>
      </c>
      <c r="X17" s="183"/>
    </row>
    <row r="18" spans="1:24" ht="15" customHeight="1" x14ac:dyDescent="0.25">
      <c r="A18" s="184">
        <v>4</v>
      </c>
      <c r="B18" s="131" t="s">
        <v>53</v>
      </c>
      <c r="C18" s="311">
        <v>1</v>
      </c>
      <c r="D18" s="215">
        <v>60</v>
      </c>
      <c r="E18" s="468">
        <v>57.26</v>
      </c>
      <c r="F18" s="512">
        <v>19</v>
      </c>
      <c r="G18" s="311">
        <v>1</v>
      </c>
      <c r="H18" s="215">
        <v>67</v>
      </c>
      <c r="I18" s="468">
        <v>56.19</v>
      </c>
      <c r="J18" s="185">
        <v>11</v>
      </c>
      <c r="K18" s="60">
        <v>1</v>
      </c>
      <c r="L18" s="53">
        <v>50</v>
      </c>
      <c r="M18" s="53">
        <v>54.32</v>
      </c>
      <c r="N18" s="185">
        <v>28</v>
      </c>
      <c r="O18" s="345"/>
      <c r="P18" s="53"/>
      <c r="Q18" s="191">
        <v>53.2</v>
      </c>
      <c r="R18" s="185">
        <v>33</v>
      </c>
      <c r="S18" s="58"/>
      <c r="T18" s="53"/>
      <c r="U18" s="192">
        <v>56.47</v>
      </c>
      <c r="V18" s="185">
        <v>43</v>
      </c>
      <c r="W18" s="197">
        <f t="shared" si="1"/>
        <v>134</v>
      </c>
      <c r="X18" s="183"/>
    </row>
    <row r="19" spans="1:24" ht="15" customHeight="1" x14ac:dyDescent="0.25">
      <c r="A19" s="184">
        <v>5</v>
      </c>
      <c r="B19" s="127" t="s">
        <v>44</v>
      </c>
      <c r="C19" s="312">
        <v>1</v>
      </c>
      <c r="D19" s="262">
        <v>52</v>
      </c>
      <c r="E19" s="470">
        <v>57.26</v>
      </c>
      <c r="F19" s="512">
        <v>29</v>
      </c>
      <c r="G19" s="312">
        <v>1</v>
      </c>
      <c r="H19" s="262">
        <v>61</v>
      </c>
      <c r="I19" s="470">
        <v>56.19</v>
      </c>
      <c r="J19" s="185">
        <v>17</v>
      </c>
      <c r="K19" s="60"/>
      <c r="L19" s="149"/>
      <c r="M19" s="53">
        <v>54.32</v>
      </c>
      <c r="N19" s="185">
        <v>41</v>
      </c>
      <c r="O19" s="60">
        <v>2</v>
      </c>
      <c r="P19" s="54">
        <v>36</v>
      </c>
      <c r="Q19" s="191">
        <v>53.2</v>
      </c>
      <c r="R19" s="185">
        <v>30</v>
      </c>
      <c r="S19" s="145">
        <v>3</v>
      </c>
      <c r="T19" s="54">
        <v>57</v>
      </c>
      <c r="U19" s="192">
        <v>56.47</v>
      </c>
      <c r="V19" s="185">
        <v>19</v>
      </c>
      <c r="W19" s="197">
        <f t="shared" si="1"/>
        <v>136</v>
      </c>
      <c r="X19" s="183"/>
    </row>
    <row r="20" spans="1:24" ht="15" customHeight="1" x14ac:dyDescent="0.25">
      <c r="A20" s="184">
        <v>6</v>
      </c>
      <c r="B20" s="691" t="s">
        <v>151</v>
      </c>
      <c r="C20" s="312">
        <v>1</v>
      </c>
      <c r="D20" s="262">
        <v>47</v>
      </c>
      <c r="E20" s="471">
        <v>57.26</v>
      </c>
      <c r="F20" s="512">
        <v>33</v>
      </c>
      <c r="G20" s="341"/>
      <c r="H20" s="283"/>
      <c r="I20" s="471">
        <v>56.19</v>
      </c>
      <c r="J20" s="512">
        <v>45</v>
      </c>
      <c r="K20" s="60"/>
      <c r="L20" s="53"/>
      <c r="M20" s="53">
        <v>54.32</v>
      </c>
      <c r="N20" s="185">
        <v>41</v>
      </c>
      <c r="O20" s="349"/>
      <c r="P20" s="53"/>
      <c r="Q20" s="191">
        <v>53.2</v>
      </c>
      <c r="R20" s="185">
        <v>33</v>
      </c>
      <c r="S20" s="57"/>
      <c r="T20" s="53"/>
      <c r="U20" s="192">
        <v>56.47</v>
      </c>
      <c r="V20" s="185">
        <v>43</v>
      </c>
      <c r="W20" s="197">
        <f t="shared" si="1"/>
        <v>195</v>
      </c>
      <c r="X20" s="183"/>
    </row>
    <row r="21" spans="1:24" ht="15" customHeight="1" x14ac:dyDescent="0.25">
      <c r="A21" s="184">
        <v>7</v>
      </c>
      <c r="B21" s="127" t="s">
        <v>45</v>
      </c>
      <c r="C21" s="339"/>
      <c r="D21" s="275"/>
      <c r="E21" s="470">
        <v>57.26</v>
      </c>
      <c r="F21" s="512">
        <v>40</v>
      </c>
      <c r="G21" s="339"/>
      <c r="H21" s="275"/>
      <c r="I21" s="470">
        <v>56.19</v>
      </c>
      <c r="J21" s="512">
        <v>45</v>
      </c>
      <c r="K21" s="60"/>
      <c r="L21" s="54"/>
      <c r="M21" s="53">
        <v>54.32</v>
      </c>
      <c r="N21" s="185">
        <v>41</v>
      </c>
      <c r="O21" s="60"/>
      <c r="P21" s="53"/>
      <c r="Q21" s="191">
        <v>53.2</v>
      </c>
      <c r="R21" s="185">
        <v>33</v>
      </c>
      <c r="S21" s="145">
        <v>1</v>
      </c>
      <c r="T21" s="54">
        <v>60</v>
      </c>
      <c r="U21" s="192">
        <v>56.47</v>
      </c>
      <c r="V21" s="185">
        <v>13</v>
      </c>
      <c r="W21" s="197">
        <f t="shared" si="1"/>
        <v>172</v>
      </c>
      <c r="X21" s="183"/>
    </row>
    <row r="22" spans="1:24" s="556" customFormat="1" ht="15" customHeight="1" x14ac:dyDescent="0.25">
      <c r="A22" s="194">
        <v>8</v>
      </c>
      <c r="B22" s="127" t="s">
        <v>43</v>
      </c>
      <c r="C22" s="339"/>
      <c r="D22" s="275"/>
      <c r="E22" s="470">
        <v>57.26</v>
      </c>
      <c r="F22" s="512">
        <v>40</v>
      </c>
      <c r="G22" s="311">
        <v>1</v>
      </c>
      <c r="H22" s="215">
        <v>68</v>
      </c>
      <c r="I22" s="470">
        <v>56.19</v>
      </c>
      <c r="J22" s="185">
        <v>10</v>
      </c>
      <c r="K22" s="60">
        <v>3</v>
      </c>
      <c r="L22" s="53">
        <v>54.666666666666664</v>
      </c>
      <c r="M22" s="53">
        <v>54.32</v>
      </c>
      <c r="N22" s="185">
        <v>21</v>
      </c>
      <c r="O22" s="60">
        <v>1</v>
      </c>
      <c r="P22" s="54">
        <v>83</v>
      </c>
      <c r="Q22" s="191">
        <v>53.2</v>
      </c>
      <c r="R22" s="185">
        <v>1</v>
      </c>
      <c r="S22" s="145">
        <v>3</v>
      </c>
      <c r="T22" s="54">
        <v>59.33</v>
      </c>
      <c r="U22" s="192">
        <v>56.47</v>
      </c>
      <c r="V22" s="185">
        <v>14</v>
      </c>
      <c r="W22" s="197">
        <f t="shared" si="1"/>
        <v>86</v>
      </c>
      <c r="X22" s="183"/>
    </row>
    <row r="23" spans="1:24" s="556" customFormat="1" ht="15" customHeight="1" x14ac:dyDescent="0.25">
      <c r="A23" s="194">
        <v>9</v>
      </c>
      <c r="B23" s="131" t="s">
        <v>46</v>
      </c>
      <c r="C23" s="333"/>
      <c r="D23" s="278"/>
      <c r="E23" s="468">
        <v>57.26</v>
      </c>
      <c r="F23" s="512">
        <v>40</v>
      </c>
      <c r="G23" s="333"/>
      <c r="H23" s="278"/>
      <c r="I23" s="468">
        <v>56.19</v>
      </c>
      <c r="J23" s="512">
        <v>45</v>
      </c>
      <c r="K23" s="60">
        <v>1</v>
      </c>
      <c r="L23" s="53">
        <v>56</v>
      </c>
      <c r="M23" s="53">
        <v>54.32</v>
      </c>
      <c r="N23" s="185">
        <v>19</v>
      </c>
      <c r="O23" s="345"/>
      <c r="P23" s="53"/>
      <c r="Q23" s="191">
        <v>53.2</v>
      </c>
      <c r="R23" s="185">
        <v>33</v>
      </c>
      <c r="S23" s="145">
        <v>1</v>
      </c>
      <c r="T23" s="54">
        <v>97</v>
      </c>
      <c r="U23" s="192">
        <v>56.47</v>
      </c>
      <c r="V23" s="185">
        <v>2</v>
      </c>
      <c r="W23" s="197">
        <f t="shared" si="1"/>
        <v>139</v>
      </c>
      <c r="X23" s="183"/>
    </row>
    <row r="24" spans="1:24" ht="15" customHeight="1" x14ac:dyDescent="0.25">
      <c r="A24" s="194">
        <v>10</v>
      </c>
      <c r="B24" s="308" t="s">
        <v>125</v>
      </c>
      <c r="C24" s="805"/>
      <c r="D24" s="239"/>
      <c r="E24" s="800">
        <v>57.26</v>
      </c>
      <c r="F24" s="512">
        <v>40</v>
      </c>
      <c r="G24" s="311">
        <v>1</v>
      </c>
      <c r="H24" s="215">
        <v>14</v>
      </c>
      <c r="I24" s="468">
        <v>56.19</v>
      </c>
      <c r="J24" s="185">
        <v>44</v>
      </c>
      <c r="K24" s="60"/>
      <c r="L24" s="54"/>
      <c r="M24" s="53">
        <v>54.32</v>
      </c>
      <c r="N24" s="185">
        <v>41</v>
      </c>
      <c r="O24" s="60"/>
      <c r="P24" s="53"/>
      <c r="Q24" s="191">
        <v>53.2</v>
      </c>
      <c r="R24" s="185">
        <v>33</v>
      </c>
      <c r="S24" s="145">
        <v>1</v>
      </c>
      <c r="T24" s="54">
        <v>47</v>
      </c>
      <c r="U24" s="192">
        <v>56.47</v>
      </c>
      <c r="V24" s="185">
        <v>34</v>
      </c>
      <c r="W24" s="197">
        <f t="shared" si="1"/>
        <v>192</v>
      </c>
      <c r="X24" s="183"/>
    </row>
    <row r="25" spans="1:24" ht="15" customHeight="1" thickBot="1" x14ac:dyDescent="0.3">
      <c r="A25" s="194">
        <v>11</v>
      </c>
      <c r="B25" s="131" t="s">
        <v>41</v>
      </c>
      <c r="C25" s="333"/>
      <c r="D25" s="278"/>
      <c r="E25" s="468">
        <v>57.26</v>
      </c>
      <c r="F25" s="512">
        <v>40</v>
      </c>
      <c r="G25" s="333"/>
      <c r="H25" s="278"/>
      <c r="I25" s="468">
        <v>56.19</v>
      </c>
      <c r="J25" s="512">
        <v>45</v>
      </c>
      <c r="K25" s="60"/>
      <c r="L25" s="54"/>
      <c r="M25" s="53">
        <v>54.32</v>
      </c>
      <c r="N25" s="185">
        <v>41</v>
      </c>
      <c r="O25" s="60"/>
      <c r="P25" s="53"/>
      <c r="Q25" s="191">
        <v>53.2</v>
      </c>
      <c r="R25" s="185">
        <v>33</v>
      </c>
      <c r="S25" s="145">
        <v>3</v>
      </c>
      <c r="T25" s="54">
        <v>43</v>
      </c>
      <c r="U25" s="192">
        <v>56.47</v>
      </c>
      <c r="V25" s="185">
        <v>39</v>
      </c>
      <c r="W25" s="479">
        <f t="shared" si="1"/>
        <v>198</v>
      </c>
      <c r="X25" s="183"/>
    </row>
    <row r="26" spans="1:24" s="225" customFormat="1" ht="15" customHeight="1" thickBot="1" x14ac:dyDescent="0.3">
      <c r="A26" s="473"/>
      <c r="B26" s="480" t="s">
        <v>120</v>
      </c>
      <c r="C26" s="481">
        <f>SUM(C27:C37)</f>
        <v>5</v>
      </c>
      <c r="D26" s="491">
        <f>AVERAGE(D27:D37)</f>
        <v>51</v>
      </c>
      <c r="E26" s="790">
        <v>57.26</v>
      </c>
      <c r="F26" s="483"/>
      <c r="G26" s="481">
        <f>SUM(G27:G37)</f>
        <v>1</v>
      </c>
      <c r="H26" s="491">
        <f>AVERAGE(H27:H37)</f>
        <v>100</v>
      </c>
      <c r="I26" s="482">
        <v>56.19</v>
      </c>
      <c r="J26" s="483"/>
      <c r="K26" s="484">
        <f>SUM(K27:K37)</f>
        <v>9</v>
      </c>
      <c r="L26" s="485">
        <f>AVERAGE(L27:L37)</f>
        <v>50.75</v>
      </c>
      <c r="M26" s="486">
        <v>54.32</v>
      </c>
      <c r="N26" s="487"/>
      <c r="O26" s="484">
        <f>SUM(O27:O37)</f>
        <v>3</v>
      </c>
      <c r="P26" s="475">
        <f>AVERAGE(P27:P37)</f>
        <v>65.333333333333329</v>
      </c>
      <c r="Q26" s="486">
        <v>53.2</v>
      </c>
      <c r="R26" s="487"/>
      <c r="S26" s="488">
        <f>SUM(S27:S37)</f>
        <v>9</v>
      </c>
      <c r="T26" s="489">
        <f>AVERAGE(T27:T37)</f>
        <v>58.857142857142854</v>
      </c>
      <c r="U26" s="486">
        <v>56.47</v>
      </c>
      <c r="V26" s="487"/>
      <c r="W26" s="490"/>
      <c r="X26" s="183"/>
    </row>
    <row r="27" spans="1:24" ht="15" customHeight="1" x14ac:dyDescent="0.25">
      <c r="A27" s="93">
        <v>1</v>
      </c>
      <c r="B27" s="241" t="s">
        <v>113</v>
      </c>
      <c r="C27" s="693">
        <v>2</v>
      </c>
      <c r="D27" s="687">
        <v>56</v>
      </c>
      <c r="E27" s="464">
        <v>57.26</v>
      </c>
      <c r="F27" s="512">
        <v>25</v>
      </c>
      <c r="G27" s="415"/>
      <c r="H27" s="285"/>
      <c r="I27" s="464">
        <v>56.19</v>
      </c>
      <c r="J27" s="512">
        <v>45</v>
      </c>
      <c r="K27" s="60">
        <v>2</v>
      </c>
      <c r="L27" s="53">
        <v>49</v>
      </c>
      <c r="M27" s="53">
        <v>54.32</v>
      </c>
      <c r="N27" s="185">
        <v>31</v>
      </c>
      <c r="O27" s="345"/>
      <c r="P27" s="53"/>
      <c r="Q27" s="191">
        <v>53.2</v>
      </c>
      <c r="R27" s="185">
        <v>33</v>
      </c>
      <c r="S27" s="58"/>
      <c r="T27" s="53"/>
      <c r="U27" s="192">
        <v>56.47</v>
      </c>
      <c r="V27" s="185">
        <v>43</v>
      </c>
      <c r="W27" s="297">
        <f t="shared" ref="W27:W37" si="2">F27+J27+N27+R27+V27</f>
        <v>177</v>
      </c>
      <c r="X27" s="183"/>
    </row>
    <row r="28" spans="1:24" ht="15" customHeight="1" x14ac:dyDescent="0.25">
      <c r="A28" s="78">
        <v>2</v>
      </c>
      <c r="B28" s="129" t="s">
        <v>32</v>
      </c>
      <c r="C28" s="311">
        <v>1</v>
      </c>
      <c r="D28" s="263">
        <v>54</v>
      </c>
      <c r="E28" s="466">
        <v>57.26</v>
      </c>
      <c r="F28" s="512">
        <v>28</v>
      </c>
      <c r="G28" s="330"/>
      <c r="H28" s="132"/>
      <c r="I28" s="466">
        <v>56.19</v>
      </c>
      <c r="J28" s="512">
        <v>45</v>
      </c>
      <c r="K28" s="60"/>
      <c r="L28" s="54"/>
      <c r="M28" s="53">
        <v>54.32</v>
      </c>
      <c r="N28" s="185">
        <v>41</v>
      </c>
      <c r="O28" s="60"/>
      <c r="P28" s="53"/>
      <c r="Q28" s="191">
        <v>53.2</v>
      </c>
      <c r="R28" s="185">
        <v>33</v>
      </c>
      <c r="S28" s="145">
        <v>1</v>
      </c>
      <c r="T28" s="54">
        <v>51</v>
      </c>
      <c r="U28" s="192">
        <v>56.47</v>
      </c>
      <c r="V28" s="185">
        <v>32</v>
      </c>
      <c r="W28" s="197">
        <f t="shared" si="2"/>
        <v>179</v>
      </c>
      <c r="X28" s="183"/>
    </row>
    <row r="29" spans="1:24" ht="15" customHeight="1" x14ac:dyDescent="0.25">
      <c r="A29" s="78">
        <v>3</v>
      </c>
      <c r="B29" s="129" t="s">
        <v>37</v>
      </c>
      <c r="C29" s="693">
        <v>1</v>
      </c>
      <c r="D29" s="687">
        <v>52</v>
      </c>
      <c r="E29" s="466">
        <v>57.26</v>
      </c>
      <c r="F29" s="512">
        <v>30</v>
      </c>
      <c r="G29" s="330"/>
      <c r="H29" s="132"/>
      <c r="I29" s="466">
        <v>56.19</v>
      </c>
      <c r="J29" s="512">
        <v>45</v>
      </c>
      <c r="K29" s="60"/>
      <c r="L29" s="54"/>
      <c r="M29" s="53">
        <v>54.32</v>
      </c>
      <c r="N29" s="185">
        <v>41</v>
      </c>
      <c r="O29" s="349"/>
      <c r="P29" s="53"/>
      <c r="Q29" s="191">
        <v>53.2</v>
      </c>
      <c r="R29" s="185">
        <v>33</v>
      </c>
      <c r="S29" s="145">
        <v>1</v>
      </c>
      <c r="T29" s="54">
        <v>51</v>
      </c>
      <c r="U29" s="192">
        <v>56.47</v>
      </c>
      <c r="V29" s="185">
        <v>31</v>
      </c>
      <c r="W29" s="197">
        <f t="shared" si="2"/>
        <v>180</v>
      </c>
      <c r="X29" s="183"/>
    </row>
    <row r="30" spans="1:24" ht="15" customHeight="1" x14ac:dyDescent="0.25">
      <c r="A30" s="78">
        <v>4</v>
      </c>
      <c r="B30" s="129" t="s">
        <v>57</v>
      </c>
      <c r="C30" s="693">
        <v>1</v>
      </c>
      <c r="D30" s="687">
        <v>42</v>
      </c>
      <c r="E30" s="466">
        <v>57.26</v>
      </c>
      <c r="F30" s="512">
        <v>37</v>
      </c>
      <c r="G30" s="330"/>
      <c r="H30" s="132"/>
      <c r="I30" s="466">
        <v>56.19</v>
      </c>
      <c r="J30" s="512">
        <v>45</v>
      </c>
      <c r="K30" s="60">
        <v>2</v>
      </c>
      <c r="L30" s="53">
        <v>56.5</v>
      </c>
      <c r="M30" s="53">
        <v>54.32</v>
      </c>
      <c r="N30" s="185">
        <v>18</v>
      </c>
      <c r="O30" s="345"/>
      <c r="P30" s="53"/>
      <c r="Q30" s="191">
        <v>53.2</v>
      </c>
      <c r="R30" s="185">
        <v>33</v>
      </c>
      <c r="S30" s="145">
        <v>1</v>
      </c>
      <c r="T30" s="54">
        <v>63</v>
      </c>
      <c r="U30" s="192">
        <v>56.47</v>
      </c>
      <c r="V30" s="185">
        <v>11</v>
      </c>
      <c r="W30" s="197">
        <f t="shared" si="2"/>
        <v>144</v>
      </c>
      <c r="X30" s="183"/>
    </row>
    <row r="31" spans="1:24" ht="15" customHeight="1" x14ac:dyDescent="0.25">
      <c r="A31" s="78">
        <v>5</v>
      </c>
      <c r="B31" s="129" t="s">
        <v>56</v>
      </c>
      <c r="C31" s="330"/>
      <c r="D31" s="132"/>
      <c r="E31" s="466">
        <v>57.26</v>
      </c>
      <c r="F31" s="512">
        <v>40</v>
      </c>
      <c r="G31" s="330"/>
      <c r="H31" s="132"/>
      <c r="I31" s="466">
        <v>56.19</v>
      </c>
      <c r="J31" s="512">
        <v>45</v>
      </c>
      <c r="K31" s="60">
        <v>4</v>
      </c>
      <c r="L31" s="54">
        <v>60.5</v>
      </c>
      <c r="M31" s="53">
        <v>54.32</v>
      </c>
      <c r="N31" s="185">
        <v>14</v>
      </c>
      <c r="O31" s="345"/>
      <c r="P31" s="53"/>
      <c r="Q31" s="191">
        <v>53.2</v>
      </c>
      <c r="R31" s="185">
        <v>33</v>
      </c>
      <c r="S31" s="145">
        <v>2</v>
      </c>
      <c r="T31" s="54">
        <v>68.5</v>
      </c>
      <c r="U31" s="192">
        <v>56.47</v>
      </c>
      <c r="V31" s="185">
        <v>6</v>
      </c>
      <c r="W31" s="197">
        <f t="shared" si="2"/>
        <v>138</v>
      </c>
      <c r="X31" s="183"/>
    </row>
    <row r="32" spans="1:24" ht="15" customHeight="1" x14ac:dyDescent="0.25">
      <c r="A32" s="78">
        <v>6</v>
      </c>
      <c r="B32" s="129" t="s">
        <v>36</v>
      </c>
      <c r="C32" s="330"/>
      <c r="D32" s="132"/>
      <c r="E32" s="466">
        <v>57.26</v>
      </c>
      <c r="F32" s="512">
        <v>40</v>
      </c>
      <c r="G32" s="330"/>
      <c r="H32" s="132"/>
      <c r="I32" s="466">
        <v>56.19</v>
      </c>
      <c r="J32" s="512">
        <v>45</v>
      </c>
      <c r="K32" s="60"/>
      <c r="L32" s="149"/>
      <c r="M32" s="53">
        <v>54.32</v>
      </c>
      <c r="N32" s="185">
        <v>41</v>
      </c>
      <c r="O32" s="60">
        <v>1</v>
      </c>
      <c r="P32" s="54">
        <v>68</v>
      </c>
      <c r="Q32" s="191">
        <v>53.2</v>
      </c>
      <c r="R32" s="185">
        <v>3</v>
      </c>
      <c r="S32" s="145">
        <v>1</v>
      </c>
      <c r="T32" s="54">
        <v>67</v>
      </c>
      <c r="U32" s="192">
        <v>56.47</v>
      </c>
      <c r="V32" s="185">
        <v>7</v>
      </c>
      <c r="W32" s="197">
        <f t="shared" si="2"/>
        <v>136</v>
      </c>
      <c r="X32" s="183"/>
    </row>
    <row r="33" spans="1:24" ht="15" customHeight="1" x14ac:dyDescent="0.25">
      <c r="A33" s="78">
        <v>7</v>
      </c>
      <c r="B33" s="244" t="s">
        <v>129</v>
      </c>
      <c r="C33" s="337"/>
      <c r="D33" s="249"/>
      <c r="E33" s="467">
        <v>57.26</v>
      </c>
      <c r="F33" s="512">
        <v>40</v>
      </c>
      <c r="G33" s="311">
        <v>1</v>
      </c>
      <c r="H33" s="263">
        <v>100</v>
      </c>
      <c r="I33" s="468">
        <v>56.19</v>
      </c>
      <c r="J33" s="185">
        <v>1</v>
      </c>
      <c r="K33" s="60"/>
      <c r="L33" s="53"/>
      <c r="M33" s="53">
        <v>54.32</v>
      </c>
      <c r="N33" s="185">
        <v>41</v>
      </c>
      <c r="O33" s="345"/>
      <c r="P33" s="53"/>
      <c r="Q33" s="191">
        <v>53.2</v>
      </c>
      <c r="R33" s="185">
        <v>33</v>
      </c>
      <c r="S33" s="58"/>
      <c r="T33" s="53"/>
      <c r="U33" s="192">
        <v>56.47</v>
      </c>
      <c r="V33" s="185">
        <v>43</v>
      </c>
      <c r="W33" s="197">
        <f t="shared" si="2"/>
        <v>158</v>
      </c>
      <c r="X33" s="183"/>
    </row>
    <row r="34" spans="1:24" ht="15" customHeight="1" x14ac:dyDescent="0.25">
      <c r="A34" s="78">
        <v>8</v>
      </c>
      <c r="B34" s="129" t="s">
        <v>34</v>
      </c>
      <c r="C34" s="330"/>
      <c r="D34" s="132"/>
      <c r="E34" s="466">
        <v>57.26</v>
      </c>
      <c r="F34" s="512">
        <v>40</v>
      </c>
      <c r="G34" s="330"/>
      <c r="H34" s="132"/>
      <c r="I34" s="466">
        <v>56.19</v>
      </c>
      <c r="J34" s="512">
        <v>45</v>
      </c>
      <c r="K34" s="60"/>
      <c r="L34" s="149"/>
      <c r="M34" s="53">
        <v>54.32</v>
      </c>
      <c r="N34" s="185">
        <v>41</v>
      </c>
      <c r="O34" s="60">
        <v>1</v>
      </c>
      <c r="P34" s="54">
        <v>61</v>
      </c>
      <c r="Q34" s="191">
        <v>53.2</v>
      </c>
      <c r="R34" s="185">
        <v>15</v>
      </c>
      <c r="S34" s="58"/>
      <c r="T34" s="53"/>
      <c r="U34" s="192">
        <v>56.47</v>
      </c>
      <c r="V34" s="185">
        <v>43</v>
      </c>
      <c r="W34" s="197">
        <f t="shared" si="2"/>
        <v>184</v>
      </c>
      <c r="X34" s="183"/>
    </row>
    <row r="35" spans="1:24" ht="15" customHeight="1" x14ac:dyDescent="0.25">
      <c r="A35" s="78">
        <v>9</v>
      </c>
      <c r="B35" s="129" t="s">
        <v>38</v>
      </c>
      <c r="C35" s="330"/>
      <c r="D35" s="132"/>
      <c r="E35" s="466">
        <v>57.26</v>
      </c>
      <c r="F35" s="512">
        <v>40</v>
      </c>
      <c r="G35" s="330"/>
      <c r="H35" s="132"/>
      <c r="I35" s="466">
        <v>56.19</v>
      </c>
      <c r="J35" s="512">
        <v>45</v>
      </c>
      <c r="K35" s="60"/>
      <c r="L35" s="149"/>
      <c r="M35" s="53">
        <v>54.32</v>
      </c>
      <c r="N35" s="185">
        <v>41</v>
      </c>
      <c r="O35" s="60">
        <v>1</v>
      </c>
      <c r="P35" s="54">
        <v>67</v>
      </c>
      <c r="Q35" s="191">
        <v>53.2</v>
      </c>
      <c r="R35" s="185">
        <v>4</v>
      </c>
      <c r="S35" s="145">
        <v>2</v>
      </c>
      <c r="T35" s="54">
        <v>55.5</v>
      </c>
      <c r="U35" s="192">
        <v>56.47</v>
      </c>
      <c r="V35" s="185">
        <v>22</v>
      </c>
      <c r="W35" s="197">
        <f t="shared" si="2"/>
        <v>152</v>
      </c>
      <c r="X35" s="183"/>
    </row>
    <row r="36" spans="1:24" s="385" customFormat="1" ht="15" customHeight="1" x14ac:dyDescent="0.25">
      <c r="A36" s="82">
        <v>10</v>
      </c>
      <c r="B36" s="129" t="s">
        <v>55</v>
      </c>
      <c r="C36" s="330"/>
      <c r="D36" s="132"/>
      <c r="E36" s="466">
        <v>57.26</v>
      </c>
      <c r="F36" s="512">
        <v>40</v>
      </c>
      <c r="G36" s="330"/>
      <c r="H36" s="132"/>
      <c r="I36" s="466">
        <v>56.19</v>
      </c>
      <c r="J36" s="512">
        <v>45</v>
      </c>
      <c r="K36" s="60">
        <v>1</v>
      </c>
      <c r="L36" s="53">
        <v>37</v>
      </c>
      <c r="M36" s="53">
        <v>54.32</v>
      </c>
      <c r="N36" s="185">
        <v>38</v>
      </c>
      <c r="O36" s="345"/>
      <c r="P36" s="53"/>
      <c r="Q36" s="191">
        <v>53.2</v>
      </c>
      <c r="R36" s="185">
        <v>33</v>
      </c>
      <c r="S36" s="58"/>
      <c r="T36" s="53"/>
      <c r="U36" s="192">
        <v>56.47</v>
      </c>
      <c r="V36" s="185">
        <v>43</v>
      </c>
      <c r="W36" s="197">
        <f t="shared" si="2"/>
        <v>199</v>
      </c>
      <c r="X36" s="183"/>
    </row>
    <row r="37" spans="1:24" ht="15" customHeight="1" thickBot="1" x14ac:dyDescent="0.3">
      <c r="A37" s="82">
        <v>11</v>
      </c>
      <c r="B37" s="129" t="s">
        <v>35</v>
      </c>
      <c r="C37" s="330"/>
      <c r="D37" s="132"/>
      <c r="E37" s="466">
        <v>57.26</v>
      </c>
      <c r="F37" s="512">
        <v>40</v>
      </c>
      <c r="G37" s="330"/>
      <c r="H37" s="132"/>
      <c r="I37" s="466">
        <v>56.19</v>
      </c>
      <c r="J37" s="512">
        <v>45</v>
      </c>
      <c r="K37" s="60"/>
      <c r="L37" s="54"/>
      <c r="M37" s="53">
        <v>54.32</v>
      </c>
      <c r="N37" s="185">
        <v>41</v>
      </c>
      <c r="O37" s="60"/>
      <c r="P37" s="53"/>
      <c r="Q37" s="191">
        <v>53.2</v>
      </c>
      <c r="R37" s="185">
        <v>33</v>
      </c>
      <c r="S37" s="145">
        <v>1</v>
      </c>
      <c r="T37" s="54">
        <v>56</v>
      </c>
      <c r="U37" s="192">
        <v>56.47</v>
      </c>
      <c r="V37" s="185">
        <v>21</v>
      </c>
      <c r="W37" s="298">
        <f t="shared" si="2"/>
        <v>180</v>
      </c>
      <c r="X37" s="183"/>
    </row>
    <row r="38" spans="1:24" s="225" customFormat="1" ht="15" customHeight="1" thickBot="1" x14ac:dyDescent="0.3">
      <c r="A38" s="492"/>
      <c r="B38" s="493" t="s">
        <v>121</v>
      </c>
      <c r="C38" s="494">
        <f>SUM(C39:C53)</f>
        <v>9</v>
      </c>
      <c r="D38" s="478">
        <f>AVERAGE(D39:D53)</f>
        <v>68.625</v>
      </c>
      <c r="E38" s="789">
        <v>57.26</v>
      </c>
      <c r="F38" s="495"/>
      <c r="G38" s="494">
        <f>SUM(G39:G53)</f>
        <v>17</v>
      </c>
      <c r="H38" s="216">
        <f>AVERAGE(H39:H53)</f>
        <v>64.75</v>
      </c>
      <c r="I38" s="216">
        <v>56.19</v>
      </c>
      <c r="J38" s="495"/>
      <c r="K38" s="484">
        <f>SUM(K39:K53)</f>
        <v>10</v>
      </c>
      <c r="L38" s="476">
        <f>AVERAGE(L39:L53)</f>
        <v>60.111111111111107</v>
      </c>
      <c r="M38" s="475">
        <v>54.32</v>
      </c>
      <c r="N38" s="496"/>
      <c r="O38" s="484">
        <f>SUM(O39:O53)</f>
        <v>7</v>
      </c>
      <c r="P38" s="475">
        <f>AVERAGE(P39:P53)</f>
        <v>54.583333333333336</v>
      </c>
      <c r="Q38" s="475">
        <v>53.2</v>
      </c>
      <c r="R38" s="496"/>
      <c r="S38" s="497">
        <f>SUM(S39:S53)</f>
        <v>5</v>
      </c>
      <c r="T38" s="476">
        <f>AVERAGE(T39:T53)</f>
        <v>62.875</v>
      </c>
      <c r="U38" s="477">
        <v>56.47</v>
      </c>
      <c r="V38" s="496"/>
      <c r="W38" s="498"/>
      <c r="X38" s="183"/>
    </row>
    <row r="39" spans="1:24" ht="15" customHeight="1" x14ac:dyDescent="0.25">
      <c r="A39" s="14">
        <v>1</v>
      </c>
      <c r="B39" s="242" t="s">
        <v>106</v>
      </c>
      <c r="C39" s="311">
        <v>2</v>
      </c>
      <c r="D39" s="215">
        <v>89.5</v>
      </c>
      <c r="E39" s="469">
        <v>57.26</v>
      </c>
      <c r="F39" s="512">
        <v>2</v>
      </c>
      <c r="G39" s="311">
        <v>4</v>
      </c>
      <c r="H39" s="215">
        <v>69</v>
      </c>
      <c r="I39" s="469">
        <v>56.19</v>
      </c>
      <c r="J39" s="185">
        <v>8</v>
      </c>
      <c r="K39" s="60"/>
      <c r="L39" s="149"/>
      <c r="M39" s="53">
        <v>54.32</v>
      </c>
      <c r="N39" s="185">
        <v>41</v>
      </c>
      <c r="O39" s="60">
        <v>1</v>
      </c>
      <c r="P39" s="54">
        <v>63</v>
      </c>
      <c r="Q39" s="191">
        <v>53.2</v>
      </c>
      <c r="R39" s="185">
        <v>12</v>
      </c>
      <c r="S39" s="58"/>
      <c r="T39" s="53"/>
      <c r="U39" s="192">
        <v>56.47</v>
      </c>
      <c r="V39" s="185">
        <v>43</v>
      </c>
      <c r="W39" s="297">
        <f t="shared" ref="W39:W53" si="3">F39+J39+N39+R39+V39</f>
        <v>106</v>
      </c>
      <c r="X39" s="183"/>
    </row>
    <row r="40" spans="1:24" ht="15" customHeight="1" x14ac:dyDescent="0.25">
      <c r="A40" s="14">
        <v>2</v>
      </c>
      <c r="B40" s="326" t="s">
        <v>30</v>
      </c>
      <c r="C40" s="311">
        <v>1</v>
      </c>
      <c r="D40" s="215">
        <v>67</v>
      </c>
      <c r="E40" s="795">
        <v>57.26</v>
      </c>
      <c r="F40" s="512">
        <v>8</v>
      </c>
      <c r="G40" s="311">
        <v>2</v>
      </c>
      <c r="H40" s="215">
        <v>71.5</v>
      </c>
      <c r="I40" s="466">
        <v>56.19</v>
      </c>
      <c r="J40" s="185">
        <v>7</v>
      </c>
      <c r="K40" s="60">
        <v>1</v>
      </c>
      <c r="L40" s="53">
        <v>58</v>
      </c>
      <c r="M40" s="53">
        <v>54.32</v>
      </c>
      <c r="N40" s="185">
        <v>16</v>
      </c>
      <c r="O40" s="345"/>
      <c r="P40" s="53"/>
      <c r="Q40" s="191">
        <v>53.2</v>
      </c>
      <c r="R40" s="185">
        <v>33</v>
      </c>
      <c r="S40" s="57"/>
      <c r="T40" s="53"/>
      <c r="U40" s="192">
        <v>56.47</v>
      </c>
      <c r="V40" s="185">
        <v>43</v>
      </c>
      <c r="W40" s="197">
        <f t="shared" si="3"/>
        <v>107</v>
      </c>
      <c r="X40" s="183"/>
    </row>
    <row r="41" spans="1:24" ht="15" customHeight="1" x14ac:dyDescent="0.25">
      <c r="A41" s="14">
        <v>3</v>
      </c>
      <c r="B41" s="244" t="s">
        <v>152</v>
      </c>
      <c r="C41" s="311">
        <v>3</v>
      </c>
      <c r="D41" s="215">
        <v>59</v>
      </c>
      <c r="E41" s="471">
        <v>57.26</v>
      </c>
      <c r="F41" s="512">
        <v>20</v>
      </c>
      <c r="G41" s="341"/>
      <c r="H41" s="283"/>
      <c r="I41" s="471">
        <v>56.19</v>
      </c>
      <c r="J41" s="512">
        <v>45</v>
      </c>
      <c r="K41" s="60"/>
      <c r="L41" s="53"/>
      <c r="M41" s="53">
        <v>54.32</v>
      </c>
      <c r="N41" s="185">
        <v>41</v>
      </c>
      <c r="O41" s="349"/>
      <c r="P41" s="53"/>
      <c r="Q41" s="191">
        <v>53.2</v>
      </c>
      <c r="R41" s="185">
        <v>33</v>
      </c>
      <c r="S41" s="57"/>
      <c r="T41" s="53"/>
      <c r="U41" s="192">
        <v>56.47</v>
      </c>
      <c r="V41" s="185">
        <v>43</v>
      </c>
      <c r="W41" s="197">
        <f t="shared" si="3"/>
        <v>182</v>
      </c>
      <c r="X41" s="183"/>
    </row>
    <row r="42" spans="1:24" ht="15" customHeight="1" x14ac:dyDescent="0.25">
      <c r="A42" s="14">
        <v>4</v>
      </c>
      <c r="B42" s="399" t="s">
        <v>105</v>
      </c>
      <c r="C42" s="402">
        <v>3</v>
      </c>
      <c r="D42" s="404">
        <v>59</v>
      </c>
      <c r="E42" s="796">
        <v>57.26</v>
      </c>
      <c r="F42" s="512">
        <v>21</v>
      </c>
      <c r="G42" s="402">
        <v>1</v>
      </c>
      <c r="H42" s="404">
        <v>83</v>
      </c>
      <c r="I42" s="466">
        <v>56.19</v>
      </c>
      <c r="J42" s="185">
        <v>4</v>
      </c>
      <c r="K42" s="60"/>
      <c r="L42" s="53"/>
      <c r="M42" s="53">
        <v>54.32</v>
      </c>
      <c r="N42" s="185">
        <v>41</v>
      </c>
      <c r="O42" s="345"/>
      <c r="P42" s="53"/>
      <c r="Q42" s="191">
        <v>53.2</v>
      </c>
      <c r="R42" s="185">
        <v>33</v>
      </c>
      <c r="S42" s="57"/>
      <c r="T42" s="53"/>
      <c r="U42" s="192">
        <v>56.47</v>
      </c>
      <c r="V42" s="185">
        <v>43</v>
      </c>
      <c r="W42" s="197">
        <f t="shared" si="3"/>
        <v>142</v>
      </c>
      <c r="X42" s="183"/>
    </row>
    <row r="43" spans="1:24" ht="15" customHeight="1" x14ac:dyDescent="0.25">
      <c r="A43" s="14">
        <v>5</v>
      </c>
      <c r="B43" s="326" t="s">
        <v>67</v>
      </c>
      <c r="C43" s="746"/>
      <c r="D43" s="24"/>
      <c r="E43" s="795">
        <v>57.26</v>
      </c>
      <c r="F43" s="512">
        <v>40</v>
      </c>
      <c r="G43" s="311">
        <v>2</v>
      </c>
      <c r="H43" s="215">
        <v>55.5</v>
      </c>
      <c r="I43" s="466">
        <v>56.19</v>
      </c>
      <c r="J43" s="185">
        <v>22</v>
      </c>
      <c r="K43" s="60">
        <v>1</v>
      </c>
      <c r="L43" s="53">
        <v>64</v>
      </c>
      <c r="M43" s="53">
        <v>54.32</v>
      </c>
      <c r="N43" s="185">
        <v>7</v>
      </c>
      <c r="O43" s="60">
        <v>1</v>
      </c>
      <c r="P43" s="54">
        <v>57</v>
      </c>
      <c r="Q43" s="191">
        <v>53.2</v>
      </c>
      <c r="R43" s="185">
        <v>18</v>
      </c>
      <c r="S43" s="145">
        <v>2</v>
      </c>
      <c r="T43" s="54">
        <v>52.5</v>
      </c>
      <c r="U43" s="192">
        <v>56.47</v>
      </c>
      <c r="V43" s="185">
        <v>27</v>
      </c>
      <c r="W43" s="197">
        <f t="shared" si="3"/>
        <v>114</v>
      </c>
      <c r="X43" s="183"/>
    </row>
    <row r="44" spans="1:24" ht="15" customHeight="1" x14ac:dyDescent="0.25">
      <c r="A44" s="14">
        <v>6</v>
      </c>
      <c r="B44" s="129" t="s">
        <v>68</v>
      </c>
      <c r="C44" s="330"/>
      <c r="D44" s="132"/>
      <c r="E44" s="466">
        <v>57.26</v>
      </c>
      <c r="F44" s="512">
        <v>40</v>
      </c>
      <c r="G44" s="330"/>
      <c r="H44" s="132"/>
      <c r="I44" s="466">
        <v>56.19</v>
      </c>
      <c r="J44" s="512">
        <v>45</v>
      </c>
      <c r="K44" s="60">
        <v>3</v>
      </c>
      <c r="L44" s="53">
        <v>60.666666666666664</v>
      </c>
      <c r="M44" s="53">
        <v>54.32</v>
      </c>
      <c r="N44" s="185">
        <v>13</v>
      </c>
      <c r="O44" s="60">
        <v>2</v>
      </c>
      <c r="P44" s="54">
        <v>63.5</v>
      </c>
      <c r="Q44" s="191">
        <v>53.2</v>
      </c>
      <c r="R44" s="185">
        <v>10</v>
      </c>
      <c r="S44" s="145">
        <v>1</v>
      </c>
      <c r="T44" s="54">
        <v>77</v>
      </c>
      <c r="U44" s="192">
        <v>56.47</v>
      </c>
      <c r="V44" s="185">
        <v>4</v>
      </c>
      <c r="W44" s="197">
        <f t="shared" si="3"/>
        <v>112</v>
      </c>
      <c r="X44" s="183"/>
    </row>
    <row r="45" spans="1:24" ht="15" customHeight="1" x14ac:dyDescent="0.25">
      <c r="A45" s="14">
        <v>7</v>
      </c>
      <c r="B45" s="413" t="s">
        <v>141</v>
      </c>
      <c r="C45" s="745"/>
      <c r="D45" s="411"/>
      <c r="E45" s="797">
        <v>57.26</v>
      </c>
      <c r="F45" s="512">
        <v>40</v>
      </c>
      <c r="G45" s="311">
        <v>3</v>
      </c>
      <c r="H45" s="215">
        <v>83</v>
      </c>
      <c r="I45" s="466">
        <v>56.19</v>
      </c>
      <c r="J45" s="185">
        <v>3</v>
      </c>
      <c r="K45" s="60"/>
      <c r="L45" s="53"/>
      <c r="M45" s="53">
        <v>54.32</v>
      </c>
      <c r="N45" s="185">
        <v>41</v>
      </c>
      <c r="O45" s="60"/>
      <c r="P45" s="54"/>
      <c r="Q45" s="191">
        <v>53.2</v>
      </c>
      <c r="R45" s="185">
        <v>33</v>
      </c>
      <c r="S45" s="145"/>
      <c r="T45" s="54"/>
      <c r="U45" s="192">
        <v>56.47</v>
      </c>
      <c r="V45" s="185">
        <v>43</v>
      </c>
      <c r="W45" s="197">
        <f t="shared" si="3"/>
        <v>160</v>
      </c>
      <c r="X45" s="183"/>
    </row>
    <row r="46" spans="1:24" ht="15" customHeight="1" x14ac:dyDescent="0.25">
      <c r="A46" s="14">
        <v>8</v>
      </c>
      <c r="B46" s="129" t="s">
        <v>80</v>
      </c>
      <c r="C46" s="330"/>
      <c r="D46" s="132"/>
      <c r="E46" s="466">
        <v>57.26</v>
      </c>
      <c r="F46" s="512">
        <v>40</v>
      </c>
      <c r="G46" s="330"/>
      <c r="H46" s="132"/>
      <c r="I46" s="466">
        <v>56.19</v>
      </c>
      <c r="J46" s="512">
        <v>45</v>
      </c>
      <c r="K46" s="60">
        <v>2</v>
      </c>
      <c r="L46" s="53">
        <v>58</v>
      </c>
      <c r="M46" s="53">
        <v>54.32</v>
      </c>
      <c r="N46" s="185">
        <v>15</v>
      </c>
      <c r="O46" s="345"/>
      <c r="P46" s="53"/>
      <c r="Q46" s="191">
        <v>53.2</v>
      </c>
      <c r="R46" s="185">
        <v>33</v>
      </c>
      <c r="S46" s="58"/>
      <c r="T46" s="53"/>
      <c r="U46" s="192">
        <v>56.47</v>
      </c>
      <c r="V46" s="185">
        <v>43</v>
      </c>
      <c r="W46" s="197">
        <f t="shared" si="3"/>
        <v>176</v>
      </c>
      <c r="X46" s="183"/>
    </row>
    <row r="47" spans="1:24" ht="15" customHeight="1" x14ac:dyDescent="0.25">
      <c r="A47" s="14">
        <v>9</v>
      </c>
      <c r="B47" s="174" t="s">
        <v>27</v>
      </c>
      <c r="C47" s="340"/>
      <c r="D47" s="286"/>
      <c r="E47" s="546">
        <v>57.26</v>
      </c>
      <c r="F47" s="512">
        <v>40</v>
      </c>
      <c r="G47" s="340"/>
      <c r="H47" s="286"/>
      <c r="I47" s="546">
        <v>56.19</v>
      </c>
      <c r="J47" s="512">
        <v>45</v>
      </c>
      <c r="K47" s="60"/>
      <c r="L47" s="149"/>
      <c r="M47" s="53">
        <v>54.32</v>
      </c>
      <c r="N47" s="185">
        <v>41</v>
      </c>
      <c r="O47" s="60">
        <v>1</v>
      </c>
      <c r="P47" s="54">
        <v>50</v>
      </c>
      <c r="Q47" s="191">
        <v>53.2</v>
      </c>
      <c r="R47" s="185">
        <v>24</v>
      </c>
      <c r="S47" s="58"/>
      <c r="T47" s="53"/>
      <c r="U47" s="192">
        <v>56.47</v>
      </c>
      <c r="V47" s="185">
        <v>43</v>
      </c>
      <c r="W47" s="197">
        <f t="shared" si="3"/>
        <v>193</v>
      </c>
      <c r="X47" s="183"/>
    </row>
    <row r="48" spans="1:24" ht="15" customHeight="1" x14ac:dyDescent="0.25">
      <c r="A48" s="14">
        <v>10</v>
      </c>
      <c r="B48" s="129" t="s">
        <v>65</v>
      </c>
      <c r="C48" s="330"/>
      <c r="D48" s="132"/>
      <c r="E48" s="466">
        <v>57.26</v>
      </c>
      <c r="F48" s="512">
        <v>40</v>
      </c>
      <c r="G48" s="330"/>
      <c r="H48" s="132"/>
      <c r="I48" s="466">
        <v>56.19</v>
      </c>
      <c r="J48" s="512">
        <v>45</v>
      </c>
      <c r="K48" s="60"/>
      <c r="L48" s="149"/>
      <c r="M48" s="53">
        <v>54.32</v>
      </c>
      <c r="N48" s="185">
        <v>41</v>
      </c>
      <c r="O48" s="60">
        <v>1</v>
      </c>
      <c r="P48" s="54">
        <v>63</v>
      </c>
      <c r="Q48" s="191">
        <v>53.2</v>
      </c>
      <c r="R48" s="185">
        <v>11</v>
      </c>
      <c r="S48" s="58"/>
      <c r="T48" s="53"/>
      <c r="U48" s="192">
        <v>56.47</v>
      </c>
      <c r="V48" s="185">
        <v>43</v>
      </c>
      <c r="W48" s="197">
        <f t="shared" si="3"/>
        <v>180</v>
      </c>
      <c r="X48" s="183"/>
    </row>
    <row r="49" spans="1:24" s="385" customFormat="1" ht="15" customHeight="1" x14ac:dyDescent="0.25">
      <c r="A49" s="14">
        <v>11</v>
      </c>
      <c r="B49" s="127" t="s">
        <v>52</v>
      </c>
      <c r="C49" s="339"/>
      <c r="D49" s="275"/>
      <c r="E49" s="470">
        <v>57.26</v>
      </c>
      <c r="F49" s="512">
        <v>40</v>
      </c>
      <c r="G49" s="311">
        <v>1</v>
      </c>
      <c r="H49" s="215">
        <v>37</v>
      </c>
      <c r="I49" s="470">
        <v>56.19</v>
      </c>
      <c r="J49" s="185">
        <v>42</v>
      </c>
      <c r="K49" s="60">
        <v>1</v>
      </c>
      <c r="L49" s="53">
        <v>51</v>
      </c>
      <c r="M49" s="53">
        <v>54.32</v>
      </c>
      <c r="N49" s="185">
        <v>26</v>
      </c>
      <c r="O49" s="345"/>
      <c r="P49" s="53"/>
      <c r="Q49" s="191">
        <v>53.2</v>
      </c>
      <c r="R49" s="185">
        <v>33</v>
      </c>
      <c r="S49" s="58"/>
      <c r="T49" s="53"/>
      <c r="U49" s="192">
        <v>56.47</v>
      </c>
      <c r="V49" s="185">
        <v>43</v>
      </c>
      <c r="W49" s="197">
        <f t="shared" si="3"/>
        <v>184</v>
      </c>
      <c r="X49" s="183"/>
    </row>
    <row r="50" spans="1:24" s="385" customFormat="1" ht="15" customHeight="1" x14ac:dyDescent="0.25">
      <c r="A50" s="14">
        <v>12</v>
      </c>
      <c r="B50" s="129" t="s">
        <v>66</v>
      </c>
      <c r="C50" s="330"/>
      <c r="D50" s="132"/>
      <c r="E50" s="466">
        <v>57.26</v>
      </c>
      <c r="F50" s="512">
        <v>40</v>
      </c>
      <c r="G50" s="330"/>
      <c r="H50" s="132"/>
      <c r="I50" s="466">
        <v>56.19</v>
      </c>
      <c r="J50" s="512">
        <v>45</v>
      </c>
      <c r="K50" s="60"/>
      <c r="L50" s="149"/>
      <c r="M50" s="53">
        <v>54.32</v>
      </c>
      <c r="N50" s="185">
        <v>41</v>
      </c>
      <c r="O50" s="60">
        <v>1</v>
      </c>
      <c r="P50" s="54">
        <v>31</v>
      </c>
      <c r="Q50" s="191">
        <v>53.2</v>
      </c>
      <c r="R50" s="185">
        <v>31</v>
      </c>
      <c r="S50" s="58"/>
      <c r="T50" s="53"/>
      <c r="U50" s="192">
        <v>56.47</v>
      </c>
      <c r="V50" s="185">
        <v>43</v>
      </c>
      <c r="W50" s="197">
        <f t="shared" si="3"/>
        <v>200</v>
      </c>
      <c r="X50" s="183"/>
    </row>
    <row r="51" spans="1:24" ht="15" customHeight="1" x14ac:dyDescent="0.25">
      <c r="A51" s="14">
        <v>13</v>
      </c>
      <c r="B51" s="129" t="s">
        <v>29</v>
      </c>
      <c r="C51" s="330"/>
      <c r="D51" s="132"/>
      <c r="E51" s="466">
        <v>57.26</v>
      </c>
      <c r="F51" s="512">
        <v>40</v>
      </c>
      <c r="G51" s="311">
        <v>3</v>
      </c>
      <c r="H51" s="215">
        <v>45</v>
      </c>
      <c r="I51" s="466">
        <v>56.19</v>
      </c>
      <c r="J51" s="185">
        <v>37</v>
      </c>
      <c r="K51" s="60"/>
      <c r="L51" s="54"/>
      <c r="M51" s="53">
        <v>54.32</v>
      </c>
      <c r="N51" s="185">
        <v>41</v>
      </c>
      <c r="O51" s="60"/>
      <c r="P51" s="53"/>
      <c r="Q51" s="191">
        <v>53.2</v>
      </c>
      <c r="R51" s="185">
        <v>33</v>
      </c>
      <c r="S51" s="145">
        <v>1</v>
      </c>
      <c r="T51" s="54">
        <v>55</v>
      </c>
      <c r="U51" s="192">
        <v>56.47</v>
      </c>
      <c r="V51" s="185">
        <v>24</v>
      </c>
      <c r="W51" s="197">
        <f t="shared" si="3"/>
        <v>175</v>
      </c>
      <c r="X51" s="183"/>
    </row>
    <row r="52" spans="1:24" s="556" customFormat="1" ht="15" customHeight="1" x14ac:dyDescent="0.25">
      <c r="A52" s="17">
        <v>14</v>
      </c>
      <c r="B52" s="129" t="s">
        <v>31</v>
      </c>
      <c r="C52" s="330"/>
      <c r="D52" s="132"/>
      <c r="E52" s="466">
        <v>57.26</v>
      </c>
      <c r="F52" s="512">
        <v>40</v>
      </c>
      <c r="G52" s="330"/>
      <c r="H52" s="132"/>
      <c r="I52" s="466">
        <v>56.19</v>
      </c>
      <c r="J52" s="512">
        <v>45</v>
      </c>
      <c r="K52" s="60">
        <v>2</v>
      </c>
      <c r="L52" s="53">
        <v>69</v>
      </c>
      <c r="M52" s="53">
        <v>54.32</v>
      </c>
      <c r="N52" s="185">
        <v>2</v>
      </c>
      <c r="O52" s="345"/>
      <c r="P52" s="53"/>
      <c r="Q52" s="191">
        <v>53.2</v>
      </c>
      <c r="R52" s="185">
        <v>33</v>
      </c>
      <c r="S52" s="57"/>
      <c r="T52" s="53"/>
      <c r="U52" s="192">
        <v>56.47</v>
      </c>
      <c r="V52" s="185">
        <v>43</v>
      </c>
      <c r="W52" s="298">
        <f t="shared" si="3"/>
        <v>163</v>
      </c>
      <c r="X52" s="183"/>
    </row>
    <row r="53" spans="1:24" ht="15" customHeight="1" thickBot="1" x14ac:dyDescent="0.3">
      <c r="A53" s="368">
        <v>15</v>
      </c>
      <c r="B53" s="244" t="s">
        <v>128</v>
      </c>
      <c r="C53" s="337"/>
      <c r="D53" s="249"/>
      <c r="E53" s="467">
        <v>57.26</v>
      </c>
      <c r="F53" s="512">
        <v>40</v>
      </c>
      <c r="G53" s="311">
        <v>1</v>
      </c>
      <c r="H53" s="215">
        <v>74</v>
      </c>
      <c r="I53" s="467">
        <v>56.19</v>
      </c>
      <c r="J53" s="185">
        <v>6</v>
      </c>
      <c r="K53" s="60"/>
      <c r="L53" s="54"/>
      <c r="M53" s="53">
        <v>54.32</v>
      </c>
      <c r="N53" s="185">
        <v>41</v>
      </c>
      <c r="O53" s="60"/>
      <c r="P53" s="53"/>
      <c r="Q53" s="191">
        <v>53.2</v>
      </c>
      <c r="R53" s="185">
        <v>33</v>
      </c>
      <c r="S53" s="145">
        <v>1</v>
      </c>
      <c r="T53" s="54">
        <v>67</v>
      </c>
      <c r="U53" s="192">
        <v>56.47</v>
      </c>
      <c r="V53" s="185">
        <v>8</v>
      </c>
      <c r="W53" s="298">
        <f t="shared" si="3"/>
        <v>128</v>
      </c>
      <c r="X53" s="183"/>
    </row>
    <row r="54" spans="1:24" s="225" customFormat="1" ht="15" customHeight="1" thickBot="1" x14ac:dyDescent="0.3">
      <c r="A54" s="499"/>
      <c r="B54" s="493" t="s">
        <v>122</v>
      </c>
      <c r="C54" s="494">
        <f>SUM(C55:C66)</f>
        <v>7</v>
      </c>
      <c r="D54" s="216">
        <f>AVERAGE(D55:D66)</f>
        <v>62.25</v>
      </c>
      <c r="E54" s="789">
        <v>57.26</v>
      </c>
      <c r="F54" s="495"/>
      <c r="G54" s="494">
        <f>SUM(G55:G66)</f>
        <v>8</v>
      </c>
      <c r="H54" s="478">
        <f>AVERAGE(H55:H66)</f>
        <v>50.1</v>
      </c>
      <c r="I54" s="216">
        <v>56.19</v>
      </c>
      <c r="J54" s="495"/>
      <c r="K54" s="484">
        <f>SUM(K55:K66)</f>
        <v>5</v>
      </c>
      <c r="L54" s="500">
        <f>AVERAGE(L55:L66)</f>
        <v>55.75</v>
      </c>
      <c r="M54" s="475">
        <v>54.32</v>
      </c>
      <c r="N54" s="496"/>
      <c r="O54" s="484">
        <f>SUM(O55:O66)</f>
        <v>6</v>
      </c>
      <c r="P54" s="476">
        <f>AVERAGE(P55:P66)</f>
        <v>58.5</v>
      </c>
      <c r="Q54" s="475">
        <v>53.2</v>
      </c>
      <c r="R54" s="496"/>
      <c r="S54" s="501">
        <f>SUM(S55:S66)</f>
        <v>15</v>
      </c>
      <c r="T54" s="475">
        <f>AVERAGE(T55:T66)</f>
        <v>63.761428571428567</v>
      </c>
      <c r="U54" s="477">
        <v>56.47</v>
      </c>
      <c r="V54" s="496"/>
      <c r="W54" s="498"/>
      <c r="X54" s="183"/>
    </row>
    <row r="55" spans="1:24" ht="15" customHeight="1" x14ac:dyDescent="0.25">
      <c r="A55" s="14">
        <v>1</v>
      </c>
      <c r="B55" s="129" t="s">
        <v>81</v>
      </c>
      <c r="C55" s="311">
        <v>1</v>
      </c>
      <c r="D55" s="215">
        <v>83</v>
      </c>
      <c r="E55" s="466">
        <v>57.26</v>
      </c>
      <c r="F55" s="512">
        <v>3</v>
      </c>
      <c r="G55" s="330"/>
      <c r="H55" s="132"/>
      <c r="I55" s="466">
        <v>56.19</v>
      </c>
      <c r="J55" s="512">
        <v>45</v>
      </c>
      <c r="K55" s="60">
        <v>1</v>
      </c>
      <c r="L55" s="53">
        <v>52</v>
      </c>
      <c r="M55" s="53">
        <v>54.32</v>
      </c>
      <c r="N55" s="185">
        <v>25</v>
      </c>
      <c r="O55" s="60">
        <v>1</v>
      </c>
      <c r="P55" s="54">
        <v>62</v>
      </c>
      <c r="Q55" s="191">
        <v>53.2</v>
      </c>
      <c r="R55" s="185">
        <v>14</v>
      </c>
      <c r="S55" s="57">
        <v>1</v>
      </c>
      <c r="T55" s="53">
        <v>42</v>
      </c>
      <c r="U55" s="192">
        <v>56.47</v>
      </c>
      <c r="V55" s="185">
        <v>40</v>
      </c>
      <c r="W55" s="297">
        <f t="shared" ref="W55:W66" si="4">F55+J55+N55+R55+V55</f>
        <v>127</v>
      </c>
      <c r="X55" s="183"/>
    </row>
    <row r="56" spans="1:24" ht="15" customHeight="1" x14ac:dyDescent="0.25">
      <c r="A56" s="14">
        <v>2</v>
      </c>
      <c r="B56" s="244" t="s">
        <v>108</v>
      </c>
      <c r="C56" s="311">
        <v>1</v>
      </c>
      <c r="D56" s="215">
        <v>67</v>
      </c>
      <c r="E56" s="467">
        <v>57.26</v>
      </c>
      <c r="F56" s="512">
        <v>9</v>
      </c>
      <c r="G56" s="311">
        <v>2</v>
      </c>
      <c r="H56" s="215">
        <v>62.5</v>
      </c>
      <c r="I56" s="466">
        <v>56.19</v>
      </c>
      <c r="J56" s="185">
        <v>14</v>
      </c>
      <c r="K56" s="60"/>
      <c r="L56" s="54"/>
      <c r="M56" s="53">
        <v>54.32</v>
      </c>
      <c r="N56" s="185">
        <v>41</v>
      </c>
      <c r="O56" s="60"/>
      <c r="P56" s="53"/>
      <c r="Q56" s="191">
        <v>53.2</v>
      </c>
      <c r="R56" s="185">
        <v>33</v>
      </c>
      <c r="S56" s="145"/>
      <c r="T56" s="54"/>
      <c r="U56" s="192">
        <v>56.47</v>
      </c>
      <c r="V56" s="185">
        <v>43</v>
      </c>
      <c r="W56" s="197">
        <f t="shared" si="4"/>
        <v>140</v>
      </c>
      <c r="X56" s="183"/>
    </row>
    <row r="57" spans="1:24" ht="15" customHeight="1" x14ac:dyDescent="0.25">
      <c r="A57" s="14">
        <v>3</v>
      </c>
      <c r="B57" s="129" t="s">
        <v>71</v>
      </c>
      <c r="C57" s="311">
        <v>4</v>
      </c>
      <c r="D57" s="215">
        <v>55</v>
      </c>
      <c r="E57" s="466">
        <v>57.26</v>
      </c>
      <c r="F57" s="512">
        <v>27</v>
      </c>
      <c r="G57" s="311">
        <v>1</v>
      </c>
      <c r="H57" s="215">
        <v>54</v>
      </c>
      <c r="I57" s="466">
        <v>56.19</v>
      </c>
      <c r="J57" s="185">
        <v>26</v>
      </c>
      <c r="K57" s="60">
        <v>1</v>
      </c>
      <c r="L57" s="53">
        <v>56</v>
      </c>
      <c r="M57" s="53">
        <v>54.32</v>
      </c>
      <c r="N57" s="185">
        <v>20</v>
      </c>
      <c r="O57" s="345"/>
      <c r="P57" s="53"/>
      <c r="Q57" s="191">
        <v>53.2</v>
      </c>
      <c r="R57" s="185">
        <v>33</v>
      </c>
      <c r="S57" s="145">
        <v>1</v>
      </c>
      <c r="T57" s="54">
        <v>100</v>
      </c>
      <c r="U57" s="192">
        <v>56.47</v>
      </c>
      <c r="V57" s="185">
        <v>1</v>
      </c>
      <c r="W57" s="197">
        <f t="shared" si="4"/>
        <v>107</v>
      </c>
      <c r="X57" s="183"/>
    </row>
    <row r="58" spans="1:24" ht="15" customHeight="1" x14ac:dyDescent="0.25">
      <c r="A58" s="14">
        <v>4</v>
      </c>
      <c r="B58" s="244" t="s">
        <v>107</v>
      </c>
      <c r="C58" s="311">
        <v>1</v>
      </c>
      <c r="D58" s="215">
        <v>44</v>
      </c>
      <c r="E58" s="467">
        <v>57.26</v>
      </c>
      <c r="F58" s="512">
        <v>35</v>
      </c>
      <c r="G58" s="311">
        <v>2</v>
      </c>
      <c r="H58" s="215">
        <v>59.5</v>
      </c>
      <c r="I58" s="466">
        <v>56.19</v>
      </c>
      <c r="J58" s="185">
        <v>18</v>
      </c>
      <c r="K58" s="60"/>
      <c r="L58" s="54"/>
      <c r="M58" s="53">
        <v>54.32</v>
      </c>
      <c r="N58" s="185">
        <v>41</v>
      </c>
      <c r="O58" s="349"/>
      <c r="P58" s="53"/>
      <c r="Q58" s="191">
        <v>53.2</v>
      </c>
      <c r="R58" s="185">
        <v>33</v>
      </c>
      <c r="S58" s="145"/>
      <c r="T58" s="54"/>
      <c r="U58" s="192">
        <v>56.47</v>
      </c>
      <c r="V58" s="185">
        <v>43</v>
      </c>
      <c r="W58" s="197">
        <f t="shared" si="4"/>
        <v>170</v>
      </c>
      <c r="X58" s="183"/>
    </row>
    <row r="59" spans="1:24" ht="15" customHeight="1" x14ac:dyDescent="0.25">
      <c r="A59" s="14">
        <v>5</v>
      </c>
      <c r="B59" s="129" t="s">
        <v>93</v>
      </c>
      <c r="C59" s="330"/>
      <c r="D59" s="132"/>
      <c r="E59" s="466">
        <v>57.26</v>
      </c>
      <c r="F59" s="512">
        <v>40</v>
      </c>
      <c r="G59" s="330"/>
      <c r="H59" s="132"/>
      <c r="I59" s="466">
        <v>56.19</v>
      </c>
      <c r="J59" s="512">
        <v>45</v>
      </c>
      <c r="K59" s="60"/>
      <c r="L59" s="54"/>
      <c r="M59" s="53">
        <v>54.32</v>
      </c>
      <c r="N59" s="185">
        <v>41</v>
      </c>
      <c r="O59" s="60"/>
      <c r="P59" s="53"/>
      <c r="Q59" s="191">
        <v>53.2</v>
      </c>
      <c r="R59" s="185">
        <v>33</v>
      </c>
      <c r="S59" s="145">
        <v>6</v>
      </c>
      <c r="T59" s="54">
        <v>72.5</v>
      </c>
      <c r="U59" s="192">
        <v>56.47</v>
      </c>
      <c r="V59" s="185">
        <v>5</v>
      </c>
      <c r="W59" s="197">
        <f t="shared" si="4"/>
        <v>164</v>
      </c>
      <c r="X59" s="183"/>
    </row>
    <row r="60" spans="1:24" ht="15" customHeight="1" x14ac:dyDescent="0.25">
      <c r="A60" s="14">
        <v>6</v>
      </c>
      <c r="B60" s="129" t="s">
        <v>25</v>
      </c>
      <c r="C60" s="330"/>
      <c r="D60" s="132"/>
      <c r="E60" s="466">
        <v>57.26</v>
      </c>
      <c r="F60" s="512">
        <v>40</v>
      </c>
      <c r="G60" s="330"/>
      <c r="H60" s="132"/>
      <c r="I60" s="466">
        <v>56.19</v>
      </c>
      <c r="J60" s="512">
        <v>45</v>
      </c>
      <c r="K60" s="60">
        <v>1</v>
      </c>
      <c r="L60" s="53">
        <v>69</v>
      </c>
      <c r="M60" s="53">
        <v>54.32</v>
      </c>
      <c r="N60" s="185">
        <v>3</v>
      </c>
      <c r="O60" s="60">
        <v>1</v>
      </c>
      <c r="P60" s="148">
        <v>69</v>
      </c>
      <c r="Q60" s="191">
        <v>53.2</v>
      </c>
      <c r="R60" s="185">
        <v>2</v>
      </c>
      <c r="S60" s="57"/>
      <c r="T60" s="53"/>
      <c r="U60" s="192">
        <v>56.47</v>
      </c>
      <c r="V60" s="185">
        <v>43</v>
      </c>
      <c r="W60" s="197">
        <f t="shared" si="4"/>
        <v>133</v>
      </c>
      <c r="X60" s="183"/>
    </row>
    <row r="61" spans="1:24" ht="15" customHeight="1" x14ac:dyDescent="0.25">
      <c r="A61" s="14">
        <v>7</v>
      </c>
      <c r="B61" s="129" t="s">
        <v>73</v>
      </c>
      <c r="C61" s="330"/>
      <c r="D61" s="132"/>
      <c r="E61" s="466">
        <v>57.26</v>
      </c>
      <c r="F61" s="512">
        <v>40</v>
      </c>
      <c r="G61" s="330"/>
      <c r="H61" s="132"/>
      <c r="I61" s="466">
        <v>56.19</v>
      </c>
      <c r="J61" s="512">
        <v>45</v>
      </c>
      <c r="K61" s="60"/>
      <c r="L61" s="149"/>
      <c r="M61" s="53">
        <v>54.32</v>
      </c>
      <c r="N61" s="185">
        <v>41</v>
      </c>
      <c r="O61" s="60">
        <v>2</v>
      </c>
      <c r="P61" s="54">
        <v>38.5</v>
      </c>
      <c r="Q61" s="191">
        <v>53.2</v>
      </c>
      <c r="R61" s="185">
        <v>29</v>
      </c>
      <c r="S61" s="58"/>
      <c r="T61" s="53"/>
      <c r="U61" s="192">
        <v>56.47</v>
      </c>
      <c r="V61" s="185">
        <v>43</v>
      </c>
      <c r="W61" s="197">
        <f t="shared" si="4"/>
        <v>198</v>
      </c>
      <c r="X61" s="183"/>
    </row>
    <row r="62" spans="1:24" ht="15" customHeight="1" x14ac:dyDescent="0.25">
      <c r="A62" s="14">
        <v>8</v>
      </c>
      <c r="B62" s="129" t="s">
        <v>72</v>
      </c>
      <c r="C62" s="330"/>
      <c r="D62" s="132"/>
      <c r="E62" s="466">
        <v>57.26</v>
      </c>
      <c r="F62" s="512">
        <v>40</v>
      </c>
      <c r="G62" s="330"/>
      <c r="H62" s="132"/>
      <c r="I62" s="466">
        <v>56.19</v>
      </c>
      <c r="J62" s="512">
        <v>45</v>
      </c>
      <c r="K62" s="60">
        <v>2</v>
      </c>
      <c r="L62" s="53">
        <v>46</v>
      </c>
      <c r="M62" s="53">
        <v>54.32</v>
      </c>
      <c r="N62" s="185">
        <v>35</v>
      </c>
      <c r="O62" s="60">
        <v>1</v>
      </c>
      <c r="P62" s="54">
        <v>63</v>
      </c>
      <c r="Q62" s="191">
        <v>53.2</v>
      </c>
      <c r="R62" s="185">
        <v>13</v>
      </c>
      <c r="S62" s="57"/>
      <c r="T62" s="53"/>
      <c r="U62" s="192">
        <v>56.47</v>
      </c>
      <c r="V62" s="185">
        <v>43</v>
      </c>
      <c r="W62" s="197">
        <f t="shared" si="4"/>
        <v>176</v>
      </c>
      <c r="X62" s="183"/>
    </row>
    <row r="63" spans="1:24" s="385" customFormat="1" ht="15" customHeight="1" x14ac:dyDescent="0.25">
      <c r="A63" s="14">
        <v>9</v>
      </c>
      <c r="B63" s="244" t="s">
        <v>26</v>
      </c>
      <c r="C63" s="337"/>
      <c r="D63" s="249"/>
      <c r="E63" s="467">
        <v>57.26</v>
      </c>
      <c r="F63" s="512">
        <v>40</v>
      </c>
      <c r="G63" s="311">
        <v>2</v>
      </c>
      <c r="H63" s="264">
        <v>57.5</v>
      </c>
      <c r="I63" s="466">
        <v>56.19</v>
      </c>
      <c r="J63" s="185">
        <v>19</v>
      </c>
      <c r="K63" s="60"/>
      <c r="L63" s="54"/>
      <c r="M63" s="53">
        <v>54.32</v>
      </c>
      <c r="N63" s="185">
        <v>41</v>
      </c>
      <c r="O63" s="349"/>
      <c r="P63" s="53"/>
      <c r="Q63" s="191">
        <v>53.2</v>
      </c>
      <c r="R63" s="185">
        <v>33</v>
      </c>
      <c r="S63" s="145">
        <v>1</v>
      </c>
      <c r="T63" s="54">
        <v>66</v>
      </c>
      <c r="U63" s="192">
        <v>56.47</v>
      </c>
      <c r="V63" s="185">
        <v>9</v>
      </c>
      <c r="W63" s="197">
        <f t="shared" si="4"/>
        <v>142</v>
      </c>
      <c r="X63" s="183"/>
    </row>
    <row r="64" spans="1:24" s="385" customFormat="1" ht="15" customHeight="1" x14ac:dyDescent="0.25">
      <c r="A64" s="14">
        <v>10</v>
      </c>
      <c r="B64" s="129" t="s">
        <v>70</v>
      </c>
      <c r="C64" s="330"/>
      <c r="D64" s="132"/>
      <c r="E64" s="466">
        <v>57.26</v>
      </c>
      <c r="F64" s="512">
        <v>40</v>
      </c>
      <c r="G64" s="330"/>
      <c r="H64" s="132"/>
      <c r="I64" s="466">
        <v>56.19</v>
      </c>
      <c r="J64" s="512">
        <v>45</v>
      </c>
      <c r="K64" s="60"/>
      <c r="L64" s="54"/>
      <c r="M64" s="53">
        <v>54.32</v>
      </c>
      <c r="N64" s="185">
        <v>41</v>
      </c>
      <c r="O64" s="60"/>
      <c r="P64" s="53"/>
      <c r="Q64" s="191">
        <v>53.2</v>
      </c>
      <c r="R64" s="185">
        <v>33</v>
      </c>
      <c r="S64" s="145">
        <v>3</v>
      </c>
      <c r="T64" s="54">
        <v>59.33</v>
      </c>
      <c r="U64" s="192">
        <v>56.47</v>
      </c>
      <c r="V64" s="185">
        <v>15</v>
      </c>
      <c r="W64" s="197">
        <f t="shared" si="4"/>
        <v>174</v>
      </c>
      <c r="X64" s="183"/>
    </row>
    <row r="65" spans="1:24" ht="15" customHeight="1" x14ac:dyDescent="0.25">
      <c r="A65" s="14">
        <v>11</v>
      </c>
      <c r="B65" s="129" t="s">
        <v>69</v>
      </c>
      <c r="C65" s="330"/>
      <c r="D65" s="132"/>
      <c r="E65" s="466">
        <v>57.26</v>
      </c>
      <c r="F65" s="512">
        <v>40</v>
      </c>
      <c r="G65" s="330"/>
      <c r="H65" s="132"/>
      <c r="I65" s="466">
        <v>56.19</v>
      </c>
      <c r="J65" s="512">
        <v>45</v>
      </c>
      <c r="K65" s="60"/>
      <c r="L65" s="149"/>
      <c r="M65" s="53">
        <v>54.32</v>
      </c>
      <c r="N65" s="185">
        <v>41</v>
      </c>
      <c r="O65" s="60">
        <v>1</v>
      </c>
      <c r="P65" s="54">
        <v>60</v>
      </c>
      <c r="Q65" s="191">
        <v>53.2</v>
      </c>
      <c r="R65" s="185">
        <v>16</v>
      </c>
      <c r="S65" s="145">
        <v>1</v>
      </c>
      <c r="T65" s="54">
        <v>55</v>
      </c>
      <c r="U65" s="192">
        <v>56.47</v>
      </c>
      <c r="V65" s="185">
        <v>25</v>
      </c>
      <c r="W65" s="197">
        <f t="shared" si="4"/>
        <v>167</v>
      </c>
      <c r="X65" s="183"/>
    </row>
    <row r="66" spans="1:24" ht="15" customHeight="1" thickBot="1" x14ac:dyDescent="0.3">
      <c r="A66" s="368">
        <v>12</v>
      </c>
      <c r="B66" s="129" t="s">
        <v>24</v>
      </c>
      <c r="C66" s="330"/>
      <c r="D66" s="132"/>
      <c r="E66" s="466">
        <v>57.26</v>
      </c>
      <c r="F66" s="512">
        <v>40</v>
      </c>
      <c r="G66" s="311">
        <v>1</v>
      </c>
      <c r="H66" s="215">
        <v>17</v>
      </c>
      <c r="I66" s="466">
        <v>56.19</v>
      </c>
      <c r="J66" s="185">
        <v>43</v>
      </c>
      <c r="K66" s="60"/>
      <c r="L66" s="54"/>
      <c r="M66" s="53">
        <v>54.32</v>
      </c>
      <c r="N66" s="185">
        <v>41</v>
      </c>
      <c r="O66" s="60"/>
      <c r="P66" s="53"/>
      <c r="Q66" s="191">
        <v>53.2</v>
      </c>
      <c r="R66" s="185">
        <v>33</v>
      </c>
      <c r="S66" s="145">
        <v>2</v>
      </c>
      <c r="T66" s="54">
        <v>51.5</v>
      </c>
      <c r="U66" s="192">
        <v>56.47</v>
      </c>
      <c r="V66" s="185">
        <v>30</v>
      </c>
      <c r="W66" s="298">
        <f t="shared" si="4"/>
        <v>187</v>
      </c>
      <c r="X66" s="183"/>
    </row>
    <row r="67" spans="1:24" s="225" customFormat="1" ht="15" customHeight="1" thickBot="1" x14ac:dyDescent="0.3">
      <c r="A67" s="499"/>
      <c r="B67" s="493" t="s">
        <v>123</v>
      </c>
      <c r="C67" s="494">
        <f>SUM(C68:C94)</f>
        <v>37</v>
      </c>
      <c r="D67" s="478">
        <f>AVERAGE(D68:D94)</f>
        <v>57.53846153846154</v>
      </c>
      <c r="E67" s="789">
        <v>57.26</v>
      </c>
      <c r="F67" s="495"/>
      <c r="G67" s="494">
        <f>SUM(G68:G94)</f>
        <v>41</v>
      </c>
      <c r="H67" s="478">
        <f>AVERAGE(H68:H94)</f>
        <v>54.806249999999999</v>
      </c>
      <c r="I67" s="216">
        <v>56.19</v>
      </c>
      <c r="J67" s="495"/>
      <c r="K67" s="484">
        <f>SUM(K68:K94)</f>
        <v>21</v>
      </c>
      <c r="L67" s="475">
        <f>AVERAGE(L68:L94)</f>
        <v>51.410714285714285</v>
      </c>
      <c r="M67" s="475">
        <v>54.32</v>
      </c>
      <c r="N67" s="496"/>
      <c r="O67" s="484">
        <f>SUM(O68:O94)</f>
        <v>22</v>
      </c>
      <c r="P67" s="476">
        <f>AVERAGE(P68:P94)</f>
        <v>52.360389610389618</v>
      </c>
      <c r="Q67" s="475">
        <v>53.2</v>
      </c>
      <c r="R67" s="496"/>
      <c r="S67" s="501">
        <f>SUM(S68:S94)</f>
        <v>27</v>
      </c>
      <c r="T67" s="475">
        <f>AVERAGE(T68:T94)</f>
        <v>50.718888888888891</v>
      </c>
      <c r="U67" s="477">
        <v>56.47</v>
      </c>
      <c r="V67" s="496"/>
      <c r="W67" s="498"/>
      <c r="X67" s="183"/>
    </row>
    <row r="68" spans="1:24" ht="15" customHeight="1" x14ac:dyDescent="0.25">
      <c r="A68" s="93">
        <v>1</v>
      </c>
      <c r="B68" s="692" t="s">
        <v>154</v>
      </c>
      <c r="C68" s="311">
        <v>1</v>
      </c>
      <c r="D68" s="215">
        <v>74</v>
      </c>
      <c r="E68" s="471">
        <v>57.26</v>
      </c>
      <c r="F68" s="512">
        <v>4</v>
      </c>
      <c r="G68" s="341"/>
      <c r="H68" s="283"/>
      <c r="I68" s="471">
        <v>56.19</v>
      </c>
      <c r="J68" s="512">
        <v>45</v>
      </c>
      <c r="K68" s="60"/>
      <c r="L68" s="53"/>
      <c r="M68" s="53">
        <v>54.32</v>
      </c>
      <c r="N68" s="185">
        <v>41</v>
      </c>
      <c r="O68" s="349"/>
      <c r="P68" s="53"/>
      <c r="Q68" s="191">
        <v>53.2</v>
      </c>
      <c r="R68" s="185">
        <v>33</v>
      </c>
      <c r="S68" s="57"/>
      <c r="T68" s="53"/>
      <c r="U68" s="192">
        <v>56.47</v>
      </c>
      <c r="V68" s="185">
        <v>43</v>
      </c>
      <c r="W68" s="297">
        <f t="shared" ref="W68:W102" si="5">F68+J68+N68+R68+V68</f>
        <v>166</v>
      </c>
      <c r="X68" s="183"/>
    </row>
    <row r="69" spans="1:24" ht="15" customHeight="1" x14ac:dyDescent="0.25">
      <c r="A69" s="78">
        <v>2</v>
      </c>
      <c r="B69" s="244" t="s">
        <v>132</v>
      </c>
      <c r="C69" s="311">
        <v>5</v>
      </c>
      <c r="D69" s="215">
        <v>73</v>
      </c>
      <c r="E69" s="467">
        <v>57.26</v>
      </c>
      <c r="F69" s="512">
        <v>5</v>
      </c>
      <c r="G69" s="311">
        <v>3</v>
      </c>
      <c r="H69" s="215">
        <v>53.8</v>
      </c>
      <c r="I69" s="466">
        <v>56.19</v>
      </c>
      <c r="J69" s="185">
        <v>27</v>
      </c>
      <c r="K69" s="60"/>
      <c r="L69" s="149"/>
      <c r="M69" s="53">
        <v>54.32</v>
      </c>
      <c r="N69" s="185">
        <v>41</v>
      </c>
      <c r="O69" s="60">
        <v>1</v>
      </c>
      <c r="P69" s="54">
        <v>67</v>
      </c>
      <c r="Q69" s="191">
        <v>53.2</v>
      </c>
      <c r="R69" s="185">
        <v>5</v>
      </c>
      <c r="S69" s="58"/>
      <c r="T69" s="53"/>
      <c r="U69" s="192">
        <v>56.47</v>
      </c>
      <c r="V69" s="185">
        <v>43</v>
      </c>
      <c r="W69" s="197">
        <f t="shared" si="5"/>
        <v>121</v>
      </c>
      <c r="X69" s="183"/>
    </row>
    <row r="70" spans="1:24" ht="15" customHeight="1" x14ac:dyDescent="0.25">
      <c r="A70" s="78">
        <v>3</v>
      </c>
      <c r="B70" s="129" t="s">
        <v>10</v>
      </c>
      <c r="C70" s="311">
        <v>1</v>
      </c>
      <c r="D70" s="215">
        <v>69</v>
      </c>
      <c r="E70" s="466">
        <v>57.26</v>
      </c>
      <c r="F70" s="512">
        <v>6</v>
      </c>
      <c r="G70" s="311">
        <v>1</v>
      </c>
      <c r="H70" s="215">
        <v>56</v>
      </c>
      <c r="I70" s="466">
        <v>56.19</v>
      </c>
      <c r="J70" s="185">
        <v>21</v>
      </c>
      <c r="K70" s="60"/>
      <c r="L70" s="149"/>
      <c r="M70" s="53">
        <v>54.32</v>
      </c>
      <c r="N70" s="185">
        <v>41</v>
      </c>
      <c r="O70" s="60">
        <v>1</v>
      </c>
      <c r="P70" s="54">
        <v>66</v>
      </c>
      <c r="Q70" s="191">
        <v>53.2</v>
      </c>
      <c r="R70" s="185">
        <v>6</v>
      </c>
      <c r="S70" s="58"/>
      <c r="T70" s="53"/>
      <c r="U70" s="192">
        <v>56.47</v>
      </c>
      <c r="V70" s="185">
        <v>43</v>
      </c>
      <c r="W70" s="197">
        <f t="shared" si="5"/>
        <v>117</v>
      </c>
      <c r="X70" s="183"/>
    </row>
    <row r="71" spans="1:24" ht="15" customHeight="1" x14ac:dyDescent="0.25">
      <c r="A71" s="78">
        <v>4</v>
      </c>
      <c r="B71" s="398" t="s">
        <v>109</v>
      </c>
      <c r="C71" s="311">
        <v>1</v>
      </c>
      <c r="D71" s="215">
        <v>63</v>
      </c>
      <c r="E71" s="799">
        <v>57.26</v>
      </c>
      <c r="F71" s="185">
        <v>13</v>
      </c>
      <c r="G71" s="311">
        <v>2</v>
      </c>
      <c r="H71" s="215">
        <v>45</v>
      </c>
      <c r="I71" s="465">
        <v>56.19</v>
      </c>
      <c r="J71" s="185">
        <v>38</v>
      </c>
      <c r="K71" s="60"/>
      <c r="L71" s="53"/>
      <c r="M71" s="53">
        <v>54.32</v>
      </c>
      <c r="N71" s="185">
        <v>41</v>
      </c>
      <c r="O71" s="345"/>
      <c r="P71" s="53"/>
      <c r="Q71" s="191">
        <v>53.2</v>
      </c>
      <c r="R71" s="185">
        <v>33</v>
      </c>
      <c r="S71" s="57"/>
      <c r="T71" s="53"/>
      <c r="U71" s="192">
        <v>56.47</v>
      </c>
      <c r="V71" s="185">
        <v>43</v>
      </c>
      <c r="W71" s="197">
        <f t="shared" si="5"/>
        <v>168</v>
      </c>
      <c r="X71" s="183"/>
    </row>
    <row r="72" spans="1:24" ht="15" customHeight="1" x14ac:dyDescent="0.25">
      <c r="A72" s="78">
        <v>5</v>
      </c>
      <c r="B72" s="128" t="s">
        <v>11</v>
      </c>
      <c r="C72" s="311">
        <v>2</v>
      </c>
      <c r="D72" s="215">
        <v>63</v>
      </c>
      <c r="E72" s="465">
        <v>57.26</v>
      </c>
      <c r="F72" s="185">
        <v>12</v>
      </c>
      <c r="G72" s="335"/>
      <c r="H72" s="276"/>
      <c r="I72" s="465">
        <v>56.19</v>
      </c>
      <c r="J72" s="512">
        <v>45</v>
      </c>
      <c r="K72" s="60"/>
      <c r="L72" s="149"/>
      <c r="M72" s="53">
        <v>54.32</v>
      </c>
      <c r="N72" s="185">
        <v>41</v>
      </c>
      <c r="O72" s="60">
        <v>2</v>
      </c>
      <c r="P72" s="54">
        <v>44</v>
      </c>
      <c r="Q72" s="191">
        <v>53.2</v>
      </c>
      <c r="R72" s="185">
        <v>25</v>
      </c>
      <c r="S72" s="145"/>
      <c r="T72" s="54"/>
      <c r="U72" s="192">
        <v>56.47</v>
      </c>
      <c r="V72" s="185">
        <v>43</v>
      </c>
      <c r="W72" s="197">
        <f t="shared" si="5"/>
        <v>166</v>
      </c>
      <c r="X72" s="183"/>
    </row>
    <row r="73" spans="1:24" ht="15" customHeight="1" x14ac:dyDescent="0.25">
      <c r="A73" s="78">
        <v>6</v>
      </c>
      <c r="B73" s="327" t="s">
        <v>110</v>
      </c>
      <c r="C73" s="311">
        <v>1</v>
      </c>
      <c r="D73" s="215">
        <v>63</v>
      </c>
      <c r="E73" s="798">
        <v>57.26</v>
      </c>
      <c r="F73" s="512">
        <v>14</v>
      </c>
      <c r="G73" s="311">
        <v>2</v>
      </c>
      <c r="H73" s="215">
        <v>47</v>
      </c>
      <c r="I73" s="466">
        <v>56.19</v>
      </c>
      <c r="J73" s="185">
        <v>34</v>
      </c>
      <c r="K73" s="60"/>
      <c r="L73" s="54"/>
      <c r="M73" s="53">
        <v>54.32</v>
      </c>
      <c r="N73" s="185">
        <v>41</v>
      </c>
      <c r="O73" s="60"/>
      <c r="P73" s="53"/>
      <c r="Q73" s="191">
        <v>53.2</v>
      </c>
      <c r="R73" s="185">
        <v>33</v>
      </c>
      <c r="S73" s="57"/>
      <c r="T73" s="53"/>
      <c r="U73" s="192">
        <v>56.47</v>
      </c>
      <c r="V73" s="185">
        <v>43</v>
      </c>
      <c r="W73" s="197">
        <f t="shared" si="5"/>
        <v>165</v>
      </c>
      <c r="X73" s="183"/>
    </row>
    <row r="74" spans="1:24" ht="15" customHeight="1" x14ac:dyDescent="0.25">
      <c r="A74" s="78">
        <v>7</v>
      </c>
      <c r="B74" s="128" t="s">
        <v>8</v>
      </c>
      <c r="C74" s="311">
        <v>1</v>
      </c>
      <c r="D74" s="215">
        <v>62</v>
      </c>
      <c r="E74" s="465">
        <v>57.26</v>
      </c>
      <c r="F74" s="512">
        <v>16</v>
      </c>
      <c r="G74" s="335"/>
      <c r="H74" s="276"/>
      <c r="I74" s="465">
        <v>56.19</v>
      </c>
      <c r="J74" s="512">
        <v>45</v>
      </c>
      <c r="K74" s="60">
        <v>2</v>
      </c>
      <c r="L74" s="53">
        <v>39</v>
      </c>
      <c r="M74" s="53">
        <v>54.32</v>
      </c>
      <c r="N74" s="185">
        <v>37</v>
      </c>
      <c r="O74" s="349">
        <v>1</v>
      </c>
      <c r="P74" s="53">
        <v>51</v>
      </c>
      <c r="Q74" s="191">
        <v>53.2</v>
      </c>
      <c r="R74" s="185">
        <v>23</v>
      </c>
      <c r="S74" s="57">
        <v>1</v>
      </c>
      <c r="T74" s="53">
        <v>44</v>
      </c>
      <c r="U74" s="192">
        <v>56.47</v>
      </c>
      <c r="V74" s="185">
        <v>38</v>
      </c>
      <c r="W74" s="197">
        <f t="shared" si="5"/>
        <v>159</v>
      </c>
      <c r="X74" s="183"/>
    </row>
    <row r="75" spans="1:24" ht="15" customHeight="1" x14ac:dyDescent="0.25">
      <c r="A75" s="78">
        <v>8</v>
      </c>
      <c r="B75" s="128" t="s">
        <v>9</v>
      </c>
      <c r="C75" s="311">
        <v>3</v>
      </c>
      <c r="D75" s="215">
        <v>59</v>
      </c>
      <c r="E75" s="465">
        <v>57.26</v>
      </c>
      <c r="F75" s="185">
        <v>22</v>
      </c>
      <c r="G75" s="311">
        <v>9</v>
      </c>
      <c r="H75" s="215">
        <v>54.8</v>
      </c>
      <c r="I75" s="465">
        <v>56.19</v>
      </c>
      <c r="J75" s="185">
        <v>23</v>
      </c>
      <c r="K75" s="60">
        <v>1</v>
      </c>
      <c r="L75" s="53">
        <v>24</v>
      </c>
      <c r="M75" s="53">
        <v>54.32</v>
      </c>
      <c r="N75" s="185">
        <v>40</v>
      </c>
      <c r="O75" s="60">
        <v>1</v>
      </c>
      <c r="P75" s="54">
        <v>53</v>
      </c>
      <c r="Q75" s="191">
        <v>53.2</v>
      </c>
      <c r="R75" s="185">
        <v>21</v>
      </c>
      <c r="S75" s="57"/>
      <c r="T75" s="53"/>
      <c r="U75" s="192">
        <v>56.47</v>
      </c>
      <c r="V75" s="185">
        <v>43</v>
      </c>
      <c r="W75" s="197">
        <f t="shared" si="5"/>
        <v>149</v>
      </c>
      <c r="X75" s="183"/>
    </row>
    <row r="76" spans="1:24" ht="15" customHeight="1" x14ac:dyDescent="0.25">
      <c r="A76" s="78">
        <v>9</v>
      </c>
      <c r="B76" s="692" t="s">
        <v>153</v>
      </c>
      <c r="C76" s="311">
        <v>1</v>
      </c>
      <c r="D76" s="215">
        <v>57</v>
      </c>
      <c r="E76" s="471">
        <v>57.26</v>
      </c>
      <c r="F76" s="512">
        <v>24</v>
      </c>
      <c r="G76" s="341"/>
      <c r="H76" s="283"/>
      <c r="I76" s="471">
        <v>56.19</v>
      </c>
      <c r="J76" s="512">
        <v>45</v>
      </c>
      <c r="K76" s="60"/>
      <c r="L76" s="53"/>
      <c r="M76" s="53">
        <v>54.32</v>
      </c>
      <c r="N76" s="185">
        <v>41</v>
      </c>
      <c r="O76" s="349"/>
      <c r="P76" s="53"/>
      <c r="Q76" s="191">
        <v>53.2</v>
      </c>
      <c r="R76" s="185">
        <v>33</v>
      </c>
      <c r="S76" s="57"/>
      <c r="T76" s="53"/>
      <c r="U76" s="192">
        <v>56.47</v>
      </c>
      <c r="V76" s="185">
        <v>43</v>
      </c>
      <c r="W76" s="197">
        <f t="shared" si="5"/>
        <v>186</v>
      </c>
      <c r="X76" s="183"/>
    </row>
    <row r="77" spans="1:24" ht="15" customHeight="1" x14ac:dyDescent="0.25">
      <c r="A77" s="78">
        <v>10</v>
      </c>
      <c r="B77" s="128" t="s">
        <v>3</v>
      </c>
      <c r="C77" s="311">
        <v>1</v>
      </c>
      <c r="D77" s="215">
        <v>56</v>
      </c>
      <c r="E77" s="465">
        <v>57.26</v>
      </c>
      <c r="F77" s="512">
        <v>26</v>
      </c>
      <c r="G77" s="311">
        <v>3</v>
      </c>
      <c r="H77" s="215">
        <v>62.3</v>
      </c>
      <c r="I77" s="465">
        <v>56.19</v>
      </c>
      <c r="J77" s="185">
        <v>15</v>
      </c>
      <c r="K77" s="60"/>
      <c r="L77" s="54"/>
      <c r="M77" s="53">
        <v>54.32</v>
      </c>
      <c r="N77" s="185">
        <v>41</v>
      </c>
      <c r="O77" s="60"/>
      <c r="P77" s="53"/>
      <c r="Q77" s="191">
        <v>53.2</v>
      </c>
      <c r="R77" s="185">
        <v>33</v>
      </c>
      <c r="S77" s="145">
        <v>1</v>
      </c>
      <c r="T77" s="54">
        <v>55</v>
      </c>
      <c r="U77" s="192">
        <v>56.47</v>
      </c>
      <c r="V77" s="185">
        <v>26</v>
      </c>
      <c r="W77" s="197">
        <f t="shared" si="5"/>
        <v>141</v>
      </c>
      <c r="X77" s="183"/>
    </row>
    <row r="78" spans="1:24" ht="15" customHeight="1" x14ac:dyDescent="0.25">
      <c r="A78" s="78">
        <v>11</v>
      </c>
      <c r="B78" s="409" t="s">
        <v>142</v>
      </c>
      <c r="C78" s="311">
        <v>18</v>
      </c>
      <c r="D78" s="215">
        <v>48</v>
      </c>
      <c r="E78" s="794">
        <v>57.26</v>
      </c>
      <c r="F78" s="512">
        <v>31</v>
      </c>
      <c r="G78" s="311">
        <v>6</v>
      </c>
      <c r="H78" s="215">
        <v>43</v>
      </c>
      <c r="I78" s="465">
        <v>56.19</v>
      </c>
      <c r="J78" s="185">
        <v>40</v>
      </c>
      <c r="K78" s="60">
        <v>1</v>
      </c>
      <c r="L78" s="53">
        <v>49</v>
      </c>
      <c r="M78" s="53">
        <v>54.32</v>
      </c>
      <c r="N78" s="185">
        <v>32</v>
      </c>
      <c r="O78" s="345"/>
      <c r="P78" s="53"/>
      <c r="Q78" s="191">
        <v>53.2</v>
      </c>
      <c r="R78" s="185">
        <v>33</v>
      </c>
      <c r="S78" s="145">
        <v>2</v>
      </c>
      <c r="T78" s="54">
        <v>44</v>
      </c>
      <c r="U78" s="192">
        <v>56.47</v>
      </c>
      <c r="V78" s="185">
        <v>37</v>
      </c>
      <c r="W78" s="197">
        <f t="shared" si="5"/>
        <v>173</v>
      </c>
      <c r="X78" s="183"/>
    </row>
    <row r="79" spans="1:24" ht="15" customHeight="1" x14ac:dyDescent="0.25">
      <c r="A79" s="78">
        <v>12</v>
      </c>
      <c r="B79" s="128" t="s">
        <v>16</v>
      </c>
      <c r="C79" s="311">
        <v>1</v>
      </c>
      <c r="D79" s="215">
        <v>34</v>
      </c>
      <c r="E79" s="465">
        <v>57.26</v>
      </c>
      <c r="F79" s="512">
        <v>38</v>
      </c>
      <c r="G79" s="335"/>
      <c r="H79" s="276"/>
      <c r="I79" s="465">
        <v>56.19</v>
      </c>
      <c r="J79" s="512">
        <v>45</v>
      </c>
      <c r="K79" s="60">
        <v>1</v>
      </c>
      <c r="L79" s="53">
        <v>50</v>
      </c>
      <c r="M79" s="53">
        <v>54.32</v>
      </c>
      <c r="N79" s="185">
        <v>29</v>
      </c>
      <c r="O79" s="345"/>
      <c r="P79" s="53"/>
      <c r="Q79" s="191">
        <v>53.2</v>
      </c>
      <c r="R79" s="185">
        <v>33</v>
      </c>
      <c r="S79" s="57">
        <v>2</v>
      </c>
      <c r="T79" s="53">
        <v>52.5</v>
      </c>
      <c r="U79" s="192">
        <v>56.47</v>
      </c>
      <c r="V79" s="185">
        <v>28</v>
      </c>
      <c r="W79" s="197">
        <f t="shared" si="5"/>
        <v>173</v>
      </c>
      <c r="X79" s="183"/>
    </row>
    <row r="80" spans="1:24" ht="15" customHeight="1" x14ac:dyDescent="0.25">
      <c r="A80" s="78">
        <v>13</v>
      </c>
      <c r="B80" s="128" t="s">
        <v>14</v>
      </c>
      <c r="C80" s="311">
        <v>1</v>
      </c>
      <c r="D80" s="215">
        <v>27</v>
      </c>
      <c r="E80" s="465">
        <v>57.26</v>
      </c>
      <c r="F80" s="512">
        <v>39</v>
      </c>
      <c r="G80" s="311">
        <v>2</v>
      </c>
      <c r="H80" s="215">
        <v>62.7</v>
      </c>
      <c r="I80" s="465">
        <v>56.19</v>
      </c>
      <c r="J80" s="185">
        <v>13</v>
      </c>
      <c r="K80" s="60">
        <v>1</v>
      </c>
      <c r="L80" s="53">
        <v>61</v>
      </c>
      <c r="M80" s="53">
        <v>54.32</v>
      </c>
      <c r="N80" s="185">
        <v>12</v>
      </c>
      <c r="O80" s="345"/>
      <c r="P80" s="53"/>
      <c r="Q80" s="191">
        <v>53.2</v>
      </c>
      <c r="R80" s="185">
        <v>33</v>
      </c>
      <c r="S80" s="57"/>
      <c r="T80" s="53"/>
      <c r="U80" s="192">
        <v>56.47</v>
      </c>
      <c r="V80" s="185">
        <v>43</v>
      </c>
      <c r="W80" s="197">
        <f t="shared" si="5"/>
        <v>140</v>
      </c>
      <c r="X80" s="183"/>
    </row>
    <row r="81" spans="1:24" ht="15" customHeight="1" x14ac:dyDescent="0.25">
      <c r="A81" s="78">
        <v>14</v>
      </c>
      <c r="B81" s="409" t="s">
        <v>145</v>
      </c>
      <c r="C81" s="735"/>
      <c r="D81" s="410"/>
      <c r="E81" s="794">
        <v>57.26</v>
      </c>
      <c r="F81" s="512">
        <v>40</v>
      </c>
      <c r="G81" s="311">
        <v>1</v>
      </c>
      <c r="H81" s="215">
        <v>47</v>
      </c>
      <c r="I81" s="465">
        <v>56.19</v>
      </c>
      <c r="J81" s="185">
        <v>36</v>
      </c>
      <c r="K81" s="60">
        <v>4</v>
      </c>
      <c r="L81" s="54">
        <v>46.25</v>
      </c>
      <c r="M81" s="53">
        <v>54.32</v>
      </c>
      <c r="N81" s="185">
        <v>34</v>
      </c>
      <c r="O81" s="345"/>
      <c r="P81" s="53"/>
      <c r="Q81" s="191">
        <v>53.2</v>
      </c>
      <c r="R81" s="185">
        <v>33</v>
      </c>
      <c r="S81" s="145">
        <v>5</v>
      </c>
      <c r="T81" s="54">
        <v>46.2</v>
      </c>
      <c r="U81" s="192">
        <v>56.47</v>
      </c>
      <c r="V81" s="185">
        <v>36</v>
      </c>
      <c r="W81" s="197">
        <f t="shared" si="5"/>
        <v>179</v>
      </c>
      <c r="X81" s="183"/>
    </row>
    <row r="82" spans="1:24" ht="15" customHeight="1" x14ac:dyDescent="0.25">
      <c r="A82" s="78">
        <v>15</v>
      </c>
      <c r="B82" s="409" t="s">
        <v>144</v>
      </c>
      <c r="C82" s="735"/>
      <c r="D82" s="410"/>
      <c r="E82" s="794">
        <v>57.26</v>
      </c>
      <c r="F82" s="512">
        <v>40</v>
      </c>
      <c r="G82" s="311">
        <v>1</v>
      </c>
      <c r="H82" s="263">
        <v>83</v>
      </c>
      <c r="I82" s="465">
        <v>56.19</v>
      </c>
      <c r="J82" s="185">
        <v>5</v>
      </c>
      <c r="K82" s="60">
        <v>1</v>
      </c>
      <c r="L82" s="53">
        <v>66</v>
      </c>
      <c r="M82" s="53">
        <v>54.32</v>
      </c>
      <c r="N82" s="185">
        <v>6</v>
      </c>
      <c r="O82" s="60">
        <v>7</v>
      </c>
      <c r="P82" s="54">
        <v>42.714285714285715</v>
      </c>
      <c r="Q82" s="191">
        <v>53.2</v>
      </c>
      <c r="R82" s="185">
        <v>27</v>
      </c>
      <c r="S82" s="145">
        <v>5</v>
      </c>
      <c r="T82" s="54">
        <v>57.6</v>
      </c>
      <c r="U82" s="192">
        <v>56.47</v>
      </c>
      <c r="V82" s="185">
        <v>18</v>
      </c>
      <c r="W82" s="197">
        <f t="shared" si="5"/>
        <v>96</v>
      </c>
      <c r="X82" s="183"/>
    </row>
    <row r="83" spans="1:24" ht="15" customHeight="1" x14ac:dyDescent="0.25">
      <c r="A83" s="78">
        <v>16</v>
      </c>
      <c r="B83" s="409" t="s">
        <v>143</v>
      </c>
      <c r="C83" s="735"/>
      <c r="D83" s="410"/>
      <c r="E83" s="794">
        <v>57.26</v>
      </c>
      <c r="F83" s="512">
        <v>40</v>
      </c>
      <c r="G83" s="311">
        <v>1</v>
      </c>
      <c r="H83" s="215">
        <v>64</v>
      </c>
      <c r="I83" s="465">
        <v>56.19</v>
      </c>
      <c r="J83" s="185">
        <v>12</v>
      </c>
      <c r="K83" s="60"/>
      <c r="L83" s="54"/>
      <c r="M83" s="53">
        <v>54.32</v>
      </c>
      <c r="N83" s="185">
        <v>41</v>
      </c>
      <c r="O83" s="60"/>
      <c r="P83" s="53"/>
      <c r="Q83" s="191">
        <v>53.2</v>
      </c>
      <c r="R83" s="185">
        <v>33</v>
      </c>
      <c r="S83" s="145">
        <v>4</v>
      </c>
      <c r="T83" s="54">
        <v>52</v>
      </c>
      <c r="U83" s="192">
        <v>56.47</v>
      </c>
      <c r="V83" s="185">
        <v>29</v>
      </c>
      <c r="W83" s="197">
        <f t="shared" si="5"/>
        <v>155</v>
      </c>
      <c r="X83" s="183"/>
    </row>
    <row r="84" spans="1:24" ht="15" customHeight="1" x14ac:dyDescent="0.25">
      <c r="A84" s="78">
        <v>17</v>
      </c>
      <c r="B84" s="128" t="s">
        <v>19</v>
      </c>
      <c r="C84" s="335"/>
      <c r="D84" s="276"/>
      <c r="E84" s="465">
        <v>57.26</v>
      </c>
      <c r="F84" s="512">
        <v>40</v>
      </c>
      <c r="G84" s="311">
        <v>2</v>
      </c>
      <c r="H84" s="215">
        <v>43.5</v>
      </c>
      <c r="I84" s="465">
        <v>56.19</v>
      </c>
      <c r="J84" s="185">
        <v>39</v>
      </c>
      <c r="K84" s="60"/>
      <c r="L84" s="149"/>
      <c r="M84" s="53">
        <v>54.32</v>
      </c>
      <c r="N84" s="185">
        <v>41</v>
      </c>
      <c r="O84" s="60">
        <v>1</v>
      </c>
      <c r="P84" s="54">
        <v>60</v>
      </c>
      <c r="Q84" s="191">
        <v>53.2</v>
      </c>
      <c r="R84" s="185">
        <v>17</v>
      </c>
      <c r="S84" s="58"/>
      <c r="T84" s="53"/>
      <c r="U84" s="192">
        <v>56.47</v>
      </c>
      <c r="V84" s="185">
        <v>43</v>
      </c>
      <c r="W84" s="197">
        <f t="shared" si="5"/>
        <v>180</v>
      </c>
      <c r="X84" s="183"/>
    </row>
    <row r="85" spans="1:24" ht="15" customHeight="1" x14ac:dyDescent="0.25">
      <c r="A85" s="78">
        <v>18</v>
      </c>
      <c r="B85" s="128" t="s">
        <v>13</v>
      </c>
      <c r="C85" s="335"/>
      <c r="D85" s="276"/>
      <c r="E85" s="465">
        <v>57.26</v>
      </c>
      <c r="F85" s="512">
        <v>40</v>
      </c>
      <c r="G85" s="311">
        <v>1</v>
      </c>
      <c r="H85" s="215">
        <v>57</v>
      </c>
      <c r="I85" s="465">
        <v>56.19</v>
      </c>
      <c r="J85" s="185">
        <v>20</v>
      </c>
      <c r="K85" s="60">
        <v>2</v>
      </c>
      <c r="L85" s="53">
        <v>52.5</v>
      </c>
      <c r="M85" s="53">
        <v>54.32</v>
      </c>
      <c r="N85" s="185">
        <v>24</v>
      </c>
      <c r="O85" s="345"/>
      <c r="P85" s="53"/>
      <c r="Q85" s="191">
        <v>53.2</v>
      </c>
      <c r="R85" s="185">
        <v>33</v>
      </c>
      <c r="S85" s="57"/>
      <c r="T85" s="53"/>
      <c r="U85" s="192">
        <v>56.47</v>
      </c>
      <c r="V85" s="185">
        <v>43</v>
      </c>
      <c r="W85" s="197">
        <f t="shared" si="5"/>
        <v>160</v>
      </c>
      <c r="X85" s="183"/>
    </row>
    <row r="86" spans="1:24" ht="15" customHeight="1" x14ac:dyDescent="0.25">
      <c r="A86" s="78">
        <v>19</v>
      </c>
      <c r="B86" s="128" t="s">
        <v>6</v>
      </c>
      <c r="C86" s="335"/>
      <c r="D86" s="276"/>
      <c r="E86" s="465">
        <v>57.26</v>
      </c>
      <c r="F86" s="512">
        <v>40</v>
      </c>
      <c r="G86" s="335"/>
      <c r="H86" s="276"/>
      <c r="I86" s="465">
        <v>56.19</v>
      </c>
      <c r="J86" s="512">
        <v>45</v>
      </c>
      <c r="K86" s="60"/>
      <c r="L86" s="149"/>
      <c r="M86" s="53">
        <v>54.32</v>
      </c>
      <c r="N86" s="185">
        <v>41</v>
      </c>
      <c r="O86" s="60">
        <v>1</v>
      </c>
      <c r="P86" s="54">
        <v>31</v>
      </c>
      <c r="Q86" s="191">
        <v>53.2</v>
      </c>
      <c r="R86" s="185">
        <v>32</v>
      </c>
      <c r="S86" s="58"/>
      <c r="T86" s="53"/>
      <c r="U86" s="192">
        <v>56.47</v>
      </c>
      <c r="V86" s="185">
        <v>43</v>
      </c>
      <c r="W86" s="197">
        <f t="shared" si="5"/>
        <v>201</v>
      </c>
      <c r="X86" s="183"/>
    </row>
    <row r="87" spans="1:24" ht="15" customHeight="1" x14ac:dyDescent="0.25">
      <c r="A87" s="78">
        <v>20</v>
      </c>
      <c r="B87" s="134" t="s">
        <v>51</v>
      </c>
      <c r="C87" s="341"/>
      <c r="D87" s="283"/>
      <c r="E87" s="471">
        <v>57.26</v>
      </c>
      <c r="F87" s="512">
        <v>40</v>
      </c>
      <c r="G87" s="341"/>
      <c r="H87" s="283"/>
      <c r="I87" s="471">
        <v>56.19</v>
      </c>
      <c r="J87" s="512">
        <v>45</v>
      </c>
      <c r="K87" s="60">
        <v>2</v>
      </c>
      <c r="L87" s="53">
        <v>47.5</v>
      </c>
      <c r="M87" s="53">
        <v>54.32</v>
      </c>
      <c r="N87" s="185">
        <v>33</v>
      </c>
      <c r="O87" s="345"/>
      <c r="P87" s="53"/>
      <c r="Q87" s="191">
        <v>53.2</v>
      </c>
      <c r="R87" s="185">
        <v>33</v>
      </c>
      <c r="S87" s="57"/>
      <c r="T87" s="53"/>
      <c r="U87" s="192">
        <v>56.47</v>
      </c>
      <c r="V87" s="185">
        <v>43</v>
      </c>
      <c r="W87" s="197">
        <f t="shared" si="5"/>
        <v>194</v>
      </c>
      <c r="X87" s="183"/>
    </row>
    <row r="88" spans="1:24" ht="15" customHeight="1" x14ac:dyDescent="0.25">
      <c r="A88" s="78">
        <v>21</v>
      </c>
      <c r="B88" s="128" t="s">
        <v>12</v>
      </c>
      <c r="C88" s="335"/>
      <c r="D88" s="276"/>
      <c r="E88" s="465">
        <v>57.26</v>
      </c>
      <c r="F88" s="512">
        <v>40</v>
      </c>
      <c r="G88" s="311">
        <v>1</v>
      </c>
      <c r="H88" s="215">
        <v>51</v>
      </c>
      <c r="I88" s="465">
        <v>56.19</v>
      </c>
      <c r="J88" s="185">
        <v>32</v>
      </c>
      <c r="K88" s="60">
        <v>2</v>
      </c>
      <c r="L88" s="53">
        <v>49.5</v>
      </c>
      <c r="M88" s="53">
        <v>54.32</v>
      </c>
      <c r="N88" s="185">
        <v>30</v>
      </c>
      <c r="O88" s="345"/>
      <c r="P88" s="53"/>
      <c r="Q88" s="191">
        <v>53.2</v>
      </c>
      <c r="R88" s="185">
        <v>33</v>
      </c>
      <c r="S88" s="57"/>
      <c r="T88" s="53"/>
      <c r="U88" s="192">
        <v>56.47</v>
      </c>
      <c r="V88" s="185">
        <v>43</v>
      </c>
      <c r="W88" s="197">
        <f t="shared" si="5"/>
        <v>178</v>
      </c>
      <c r="X88" s="183"/>
    </row>
    <row r="89" spans="1:24" s="385" customFormat="1" ht="15" customHeight="1" x14ac:dyDescent="0.25">
      <c r="A89" s="78">
        <v>22</v>
      </c>
      <c r="B89" s="128" t="s">
        <v>22</v>
      </c>
      <c r="C89" s="335"/>
      <c r="D89" s="276"/>
      <c r="E89" s="465">
        <v>57.26</v>
      </c>
      <c r="F89" s="512">
        <v>40</v>
      </c>
      <c r="G89" s="335"/>
      <c r="H89" s="276"/>
      <c r="I89" s="465">
        <v>56.19</v>
      </c>
      <c r="J89" s="512">
        <v>45</v>
      </c>
      <c r="K89" s="60">
        <v>1</v>
      </c>
      <c r="L89" s="53">
        <v>64</v>
      </c>
      <c r="M89" s="53">
        <v>54.32</v>
      </c>
      <c r="N89" s="185">
        <v>9</v>
      </c>
      <c r="O89" s="349">
        <v>1</v>
      </c>
      <c r="P89" s="53">
        <v>65</v>
      </c>
      <c r="Q89" s="191">
        <v>53.2</v>
      </c>
      <c r="R89" s="185">
        <v>9</v>
      </c>
      <c r="S89" s="57"/>
      <c r="T89" s="53"/>
      <c r="U89" s="192">
        <v>56.47</v>
      </c>
      <c r="V89" s="185">
        <v>43</v>
      </c>
      <c r="W89" s="197">
        <f t="shared" si="5"/>
        <v>146</v>
      </c>
      <c r="X89" s="183"/>
    </row>
    <row r="90" spans="1:24" s="385" customFormat="1" ht="15" customHeight="1" x14ac:dyDescent="0.25">
      <c r="A90" s="78">
        <v>23</v>
      </c>
      <c r="B90" s="128" t="s">
        <v>4</v>
      </c>
      <c r="C90" s="335"/>
      <c r="D90" s="276"/>
      <c r="E90" s="465">
        <v>57.26</v>
      </c>
      <c r="F90" s="512">
        <v>40</v>
      </c>
      <c r="G90" s="335"/>
      <c r="H90" s="276"/>
      <c r="I90" s="465">
        <v>56.19</v>
      </c>
      <c r="J90" s="512">
        <v>45</v>
      </c>
      <c r="K90" s="60"/>
      <c r="L90" s="149"/>
      <c r="M90" s="53">
        <v>54.32</v>
      </c>
      <c r="N90" s="185">
        <v>41</v>
      </c>
      <c r="O90" s="349">
        <v>2</v>
      </c>
      <c r="P90" s="53">
        <v>41</v>
      </c>
      <c r="Q90" s="191">
        <v>53.2</v>
      </c>
      <c r="R90" s="185">
        <v>28</v>
      </c>
      <c r="S90" s="57"/>
      <c r="T90" s="53"/>
      <c r="U90" s="192">
        <v>56.47</v>
      </c>
      <c r="V90" s="185">
        <v>43</v>
      </c>
      <c r="W90" s="197">
        <f t="shared" si="5"/>
        <v>197</v>
      </c>
      <c r="X90" s="183"/>
    </row>
    <row r="91" spans="1:24" s="556" customFormat="1" ht="15" customHeight="1" x14ac:dyDescent="0.25">
      <c r="A91" s="78">
        <v>24</v>
      </c>
      <c r="B91" s="128" t="s">
        <v>18</v>
      </c>
      <c r="C91" s="335"/>
      <c r="D91" s="276"/>
      <c r="E91" s="465">
        <v>57.26</v>
      </c>
      <c r="F91" s="512">
        <v>40</v>
      </c>
      <c r="G91" s="311">
        <v>5</v>
      </c>
      <c r="H91" s="215">
        <v>54.8</v>
      </c>
      <c r="I91" s="465">
        <v>56.19</v>
      </c>
      <c r="J91" s="185">
        <v>24</v>
      </c>
      <c r="K91" s="60">
        <v>1</v>
      </c>
      <c r="L91" s="53">
        <v>64</v>
      </c>
      <c r="M91" s="53">
        <v>54.32</v>
      </c>
      <c r="N91" s="185">
        <v>8</v>
      </c>
      <c r="O91" s="345"/>
      <c r="P91" s="53"/>
      <c r="Q91" s="191">
        <v>53.2</v>
      </c>
      <c r="R91" s="185">
        <v>33</v>
      </c>
      <c r="S91" s="57">
        <v>4</v>
      </c>
      <c r="T91" s="53">
        <v>46.5</v>
      </c>
      <c r="U91" s="192">
        <v>56.47</v>
      </c>
      <c r="V91" s="185">
        <v>35</v>
      </c>
      <c r="W91" s="197">
        <f t="shared" si="5"/>
        <v>140</v>
      </c>
      <c r="X91" s="183"/>
    </row>
    <row r="92" spans="1:24" s="556" customFormat="1" ht="15" customHeight="1" x14ac:dyDescent="0.25">
      <c r="A92" s="78">
        <v>25</v>
      </c>
      <c r="B92" s="128" t="s">
        <v>1</v>
      </c>
      <c r="C92" s="335"/>
      <c r="D92" s="276"/>
      <c r="E92" s="465">
        <v>57.26</v>
      </c>
      <c r="F92" s="512">
        <v>40</v>
      </c>
      <c r="G92" s="335"/>
      <c r="H92" s="276"/>
      <c r="I92" s="465">
        <v>56.19</v>
      </c>
      <c r="J92" s="512">
        <v>45</v>
      </c>
      <c r="K92" s="60">
        <v>1</v>
      </c>
      <c r="L92" s="53">
        <v>43</v>
      </c>
      <c r="M92" s="53">
        <v>54.32</v>
      </c>
      <c r="N92" s="185">
        <v>36</v>
      </c>
      <c r="O92" s="345"/>
      <c r="P92" s="53"/>
      <c r="Q92" s="191">
        <v>53.2</v>
      </c>
      <c r="R92" s="185">
        <v>33</v>
      </c>
      <c r="S92" s="57"/>
      <c r="T92" s="53"/>
      <c r="U92" s="192">
        <v>56.47</v>
      </c>
      <c r="V92" s="185">
        <v>43</v>
      </c>
      <c r="W92" s="197">
        <f t="shared" si="5"/>
        <v>197</v>
      </c>
      <c r="X92" s="183"/>
    </row>
    <row r="93" spans="1:24" ht="15" customHeight="1" x14ac:dyDescent="0.25">
      <c r="A93" s="78">
        <v>26</v>
      </c>
      <c r="B93" s="128" t="s">
        <v>17</v>
      </c>
      <c r="C93" s="335"/>
      <c r="D93" s="276"/>
      <c r="E93" s="465">
        <v>57.26</v>
      </c>
      <c r="F93" s="512">
        <v>40</v>
      </c>
      <c r="G93" s="335"/>
      <c r="H93" s="276"/>
      <c r="I93" s="465">
        <v>56.19</v>
      </c>
      <c r="J93" s="512">
        <v>45</v>
      </c>
      <c r="K93" s="60">
        <v>1</v>
      </c>
      <c r="L93" s="53">
        <v>64</v>
      </c>
      <c r="M93" s="53">
        <v>54.32</v>
      </c>
      <c r="N93" s="185">
        <v>10</v>
      </c>
      <c r="O93" s="60">
        <v>4</v>
      </c>
      <c r="P93" s="54">
        <v>55.25</v>
      </c>
      <c r="Q93" s="191">
        <v>53.2</v>
      </c>
      <c r="R93" s="185">
        <v>19</v>
      </c>
      <c r="S93" s="57">
        <v>3</v>
      </c>
      <c r="T93" s="53">
        <v>58.67</v>
      </c>
      <c r="U93" s="192">
        <v>56.47</v>
      </c>
      <c r="V93" s="185">
        <v>16</v>
      </c>
      <c r="W93" s="197">
        <f t="shared" si="5"/>
        <v>130</v>
      </c>
      <c r="X93" s="183"/>
    </row>
    <row r="94" spans="1:24" ht="15" customHeight="1" thickBot="1" x14ac:dyDescent="0.3">
      <c r="A94" s="82">
        <v>27</v>
      </c>
      <c r="B94" s="327" t="s">
        <v>111</v>
      </c>
      <c r="C94" s="749"/>
      <c r="D94" s="256"/>
      <c r="E94" s="798">
        <v>57.26</v>
      </c>
      <c r="F94" s="512">
        <v>40</v>
      </c>
      <c r="G94" s="311">
        <v>1</v>
      </c>
      <c r="H94" s="215">
        <v>52</v>
      </c>
      <c r="I94" s="466">
        <v>56.19</v>
      </c>
      <c r="J94" s="185">
        <v>31</v>
      </c>
      <c r="K94" s="60"/>
      <c r="L94" s="54"/>
      <c r="M94" s="53">
        <v>54.32</v>
      </c>
      <c r="N94" s="185">
        <v>41</v>
      </c>
      <c r="O94" s="60"/>
      <c r="P94" s="53"/>
      <c r="Q94" s="191">
        <v>53.2</v>
      </c>
      <c r="R94" s="185">
        <v>33</v>
      </c>
      <c r="S94" s="57"/>
      <c r="T94" s="53"/>
      <c r="U94" s="192">
        <v>56.47</v>
      </c>
      <c r="V94" s="185">
        <v>43</v>
      </c>
      <c r="W94" s="298">
        <f t="shared" si="5"/>
        <v>188</v>
      </c>
      <c r="X94" s="183"/>
    </row>
    <row r="95" spans="1:24" s="225" customFormat="1" ht="15" customHeight="1" thickBot="1" x14ac:dyDescent="0.3">
      <c r="A95" s="492"/>
      <c r="B95" s="503" t="s">
        <v>124</v>
      </c>
      <c r="C95" s="504">
        <f>SUM(C96:C102)</f>
        <v>6</v>
      </c>
      <c r="D95" s="228">
        <f>AVERAGE(D96:D102)</f>
        <v>62.75</v>
      </c>
      <c r="E95" s="791">
        <v>57.26</v>
      </c>
      <c r="F95" s="506"/>
      <c r="G95" s="504">
        <f>SUM(G96:G102)</f>
        <v>5</v>
      </c>
      <c r="H95" s="505">
        <f>AVERAGE(H96:H102)</f>
        <v>60</v>
      </c>
      <c r="I95" s="228">
        <v>56.19</v>
      </c>
      <c r="J95" s="506"/>
      <c r="K95" s="484">
        <f>SUM(K96:K102)</f>
        <v>5</v>
      </c>
      <c r="L95" s="475">
        <f>AVERAGE(L96:L102)</f>
        <v>56.5</v>
      </c>
      <c r="M95" s="475">
        <v>54.32</v>
      </c>
      <c r="N95" s="496"/>
      <c r="O95" s="484">
        <f>SUM(O96:O102)</f>
        <v>0</v>
      </c>
      <c r="P95" s="476">
        <v>0</v>
      </c>
      <c r="Q95" s="475">
        <v>53.2</v>
      </c>
      <c r="R95" s="496"/>
      <c r="S95" s="501">
        <f>SUM(S96:S102)</f>
        <v>8</v>
      </c>
      <c r="T95" s="475">
        <f>AVERAGE(T96:T102)</f>
        <v>58.957499999999996</v>
      </c>
      <c r="U95" s="477">
        <v>56.47</v>
      </c>
      <c r="V95" s="496"/>
      <c r="W95" s="498"/>
      <c r="X95" s="183"/>
    </row>
    <row r="96" spans="1:24" ht="15" customHeight="1" x14ac:dyDescent="0.25">
      <c r="A96" s="83">
        <v>1</v>
      </c>
      <c r="B96" s="803" t="s">
        <v>149</v>
      </c>
      <c r="C96" s="693">
        <v>1</v>
      </c>
      <c r="D96" s="687">
        <v>92</v>
      </c>
      <c r="E96" s="471">
        <v>57.26</v>
      </c>
      <c r="F96" s="512">
        <v>1</v>
      </c>
      <c r="G96" s="341"/>
      <c r="H96" s="283"/>
      <c r="I96" s="471">
        <v>56.19</v>
      </c>
      <c r="J96" s="512">
        <v>45</v>
      </c>
      <c r="K96" s="60"/>
      <c r="L96" s="53"/>
      <c r="M96" s="53">
        <v>54.32</v>
      </c>
      <c r="N96" s="185">
        <v>41</v>
      </c>
      <c r="O96" s="349"/>
      <c r="P96" s="53"/>
      <c r="Q96" s="191">
        <v>53.2</v>
      </c>
      <c r="R96" s="185">
        <v>33</v>
      </c>
      <c r="S96" s="57"/>
      <c r="T96" s="53"/>
      <c r="U96" s="192">
        <v>56.47</v>
      </c>
      <c r="V96" s="185">
        <v>43</v>
      </c>
      <c r="W96" s="196">
        <f t="shared" si="5"/>
        <v>163</v>
      </c>
      <c r="X96" s="183"/>
    </row>
    <row r="97" spans="1:24" ht="15" customHeight="1" x14ac:dyDescent="0.25">
      <c r="A97" s="78">
        <v>2</v>
      </c>
      <c r="B97" s="804" t="s">
        <v>148</v>
      </c>
      <c r="C97" s="311">
        <v>2</v>
      </c>
      <c r="D97" s="215">
        <v>64</v>
      </c>
      <c r="E97" s="471">
        <v>57.26</v>
      </c>
      <c r="F97" s="512">
        <v>11</v>
      </c>
      <c r="G97" s="311">
        <v>1</v>
      </c>
      <c r="H97" s="215">
        <v>40</v>
      </c>
      <c r="I97" s="471">
        <v>56.19</v>
      </c>
      <c r="J97" s="185">
        <v>41</v>
      </c>
      <c r="K97" s="60">
        <v>2</v>
      </c>
      <c r="L97" s="53">
        <v>53</v>
      </c>
      <c r="M97" s="53">
        <v>54.32</v>
      </c>
      <c r="N97" s="185">
        <v>23</v>
      </c>
      <c r="O97" s="345"/>
      <c r="P97" s="53"/>
      <c r="Q97" s="191">
        <v>53.2</v>
      </c>
      <c r="R97" s="185">
        <v>33</v>
      </c>
      <c r="S97" s="58"/>
      <c r="T97" s="53"/>
      <c r="U97" s="192">
        <v>56.47</v>
      </c>
      <c r="V97" s="185">
        <v>43</v>
      </c>
      <c r="W97" s="197">
        <f t="shared" si="5"/>
        <v>151</v>
      </c>
      <c r="X97" s="183"/>
    </row>
    <row r="98" spans="1:24" ht="15" customHeight="1" x14ac:dyDescent="0.25">
      <c r="A98" s="78">
        <v>3</v>
      </c>
      <c r="B98" s="241" t="s">
        <v>114</v>
      </c>
      <c r="C98" s="311">
        <v>2</v>
      </c>
      <c r="D98" s="215">
        <v>48</v>
      </c>
      <c r="E98" s="464">
        <v>57.26</v>
      </c>
      <c r="F98" s="512">
        <v>32</v>
      </c>
      <c r="G98" s="311">
        <v>1</v>
      </c>
      <c r="H98" s="215">
        <v>87</v>
      </c>
      <c r="I98" s="464">
        <v>56.19</v>
      </c>
      <c r="J98" s="185">
        <v>2</v>
      </c>
      <c r="K98" s="60">
        <v>1</v>
      </c>
      <c r="L98" s="53">
        <v>68</v>
      </c>
      <c r="M98" s="53">
        <v>54.32</v>
      </c>
      <c r="N98" s="185">
        <v>4</v>
      </c>
      <c r="O98" s="345"/>
      <c r="P98" s="53"/>
      <c r="Q98" s="191">
        <v>53.2</v>
      </c>
      <c r="R98" s="185">
        <v>33</v>
      </c>
      <c r="S98" s="145">
        <v>2</v>
      </c>
      <c r="T98" s="54">
        <v>58.5</v>
      </c>
      <c r="U98" s="192">
        <v>56.47</v>
      </c>
      <c r="V98" s="185">
        <v>17</v>
      </c>
      <c r="W98" s="197">
        <f t="shared" si="5"/>
        <v>88</v>
      </c>
      <c r="X98" s="183"/>
    </row>
    <row r="99" spans="1:24" s="385" customFormat="1" ht="15" customHeight="1" x14ac:dyDescent="0.25">
      <c r="A99" s="78">
        <v>4</v>
      </c>
      <c r="B99" s="129" t="s">
        <v>74</v>
      </c>
      <c r="C99" s="311">
        <v>1</v>
      </c>
      <c r="D99" s="215">
        <v>47</v>
      </c>
      <c r="E99" s="466">
        <v>57.26</v>
      </c>
      <c r="F99" s="512">
        <v>34</v>
      </c>
      <c r="G99" s="311">
        <v>3</v>
      </c>
      <c r="H99" s="215">
        <v>53</v>
      </c>
      <c r="I99" s="466">
        <v>56.19</v>
      </c>
      <c r="J99" s="185">
        <v>28</v>
      </c>
      <c r="K99" s="60">
        <v>1</v>
      </c>
      <c r="L99" s="53">
        <v>68</v>
      </c>
      <c r="M99" s="53">
        <v>54.32</v>
      </c>
      <c r="N99" s="185">
        <v>5</v>
      </c>
      <c r="O99" s="345"/>
      <c r="P99" s="53"/>
      <c r="Q99" s="191">
        <v>53.2</v>
      </c>
      <c r="R99" s="185">
        <v>33</v>
      </c>
      <c r="S99" s="57">
        <v>2</v>
      </c>
      <c r="T99" s="53">
        <v>57</v>
      </c>
      <c r="U99" s="192">
        <v>56.47</v>
      </c>
      <c r="V99" s="185">
        <v>20</v>
      </c>
      <c r="W99" s="197">
        <f t="shared" si="5"/>
        <v>120</v>
      </c>
      <c r="X99" s="183"/>
    </row>
    <row r="100" spans="1:24" ht="15" customHeight="1" x14ac:dyDescent="0.25">
      <c r="A100" s="78">
        <v>5</v>
      </c>
      <c r="B100" s="129" t="s">
        <v>79</v>
      </c>
      <c r="C100" s="330"/>
      <c r="D100" s="132"/>
      <c r="E100" s="466">
        <v>57.26</v>
      </c>
      <c r="F100" s="512">
        <v>40</v>
      </c>
      <c r="G100" s="330"/>
      <c r="H100" s="132"/>
      <c r="I100" s="466">
        <v>56.19</v>
      </c>
      <c r="J100" s="512">
        <v>45</v>
      </c>
      <c r="K100" s="60"/>
      <c r="L100" s="54"/>
      <c r="M100" s="53">
        <v>54.32</v>
      </c>
      <c r="N100" s="185">
        <v>41</v>
      </c>
      <c r="O100" s="60"/>
      <c r="P100" s="53"/>
      <c r="Q100" s="191">
        <v>53.2</v>
      </c>
      <c r="R100" s="185">
        <v>33</v>
      </c>
      <c r="S100" s="145">
        <v>3</v>
      </c>
      <c r="T100" s="54">
        <v>55.33</v>
      </c>
      <c r="U100" s="192">
        <v>56.47</v>
      </c>
      <c r="V100" s="185">
        <v>23</v>
      </c>
      <c r="W100" s="197">
        <f t="shared" si="5"/>
        <v>182</v>
      </c>
      <c r="X100" s="183"/>
    </row>
    <row r="101" spans="1:24" s="556" customFormat="1" ht="15" customHeight="1" x14ac:dyDescent="0.25">
      <c r="A101" s="82">
        <v>6</v>
      </c>
      <c r="B101" s="244" t="s">
        <v>127</v>
      </c>
      <c r="C101" s="337"/>
      <c r="D101" s="249"/>
      <c r="E101" s="467">
        <v>57.26</v>
      </c>
      <c r="F101" s="512">
        <v>40</v>
      </c>
      <c r="G101" s="337"/>
      <c r="H101" s="249"/>
      <c r="I101" s="467">
        <v>56.19</v>
      </c>
      <c r="J101" s="512">
        <v>45</v>
      </c>
      <c r="K101" s="60"/>
      <c r="L101" s="54"/>
      <c r="M101" s="53">
        <v>54.32</v>
      </c>
      <c r="N101" s="185">
        <v>41</v>
      </c>
      <c r="O101" s="60"/>
      <c r="P101" s="53"/>
      <c r="Q101" s="191">
        <v>53.2</v>
      </c>
      <c r="R101" s="185">
        <v>33</v>
      </c>
      <c r="S101" s="145">
        <v>1</v>
      </c>
      <c r="T101" s="54">
        <v>65</v>
      </c>
      <c r="U101" s="192">
        <v>56.47</v>
      </c>
      <c r="V101" s="185">
        <v>10</v>
      </c>
      <c r="W101" s="298">
        <f t="shared" si="5"/>
        <v>169</v>
      </c>
      <c r="X101" s="183"/>
    </row>
    <row r="102" spans="1:24" ht="15" customHeight="1" thickBot="1" x14ac:dyDescent="0.3">
      <c r="A102" s="88">
        <v>7</v>
      </c>
      <c r="B102" s="419" t="s">
        <v>50</v>
      </c>
      <c r="C102" s="515"/>
      <c r="D102" s="507"/>
      <c r="E102" s="508">
        <v>57.26</v>
      </c>
      <c r="F102" s="516">
        <v>40</v>
      </c>
      <c r="G102" s="515"/>
      <c r="H102" s="507"/>
      <c r="I102" s="508">
        <v>56.19</v>
      </c>
      <c r="J102" s="516">
        <v>45</v>
      </c>
      <c r="K102" s="64">
        <v>1</v>
      </c>
      <c r="L102" s="65">
        <v>37</v>
      </c>
      <c r="M102" s="65">
        <v>54.32</v>
      </c>
      <c r="N102" s="186">
        <v>39</v>
      </c>
      <c r="O102" s="407"/>
      <c r="P102" s="65"/>
      <c r="Q102" s="700">
        <v>53.2</v>
      </c>
      <c r="R102" s="186">
        <v>33</v>
      </c>
      <c r="S102" s="69"/>
      <c r="T102" s="65"/>
      <c r="U102" s="193">
        <v>56.47</v>
      </c>
      <c r="V102" s="186">
        <v>43</v>
      </c>
      <c r="W102" s="199">
        <f t="shared" si="5"/>
        <v>200</v>
      </c>
      <c r="X102" s="183"/>
    </row>
    <row r="103" spans="1:24" ht="15" customHeight="1" x14ac:dyDescent="0.25">
      <c r="A103" s="386" t="s">
        <v>138</v>
      </c>
      <c r="B103" s="188"/>
      <c r="C103" s="188"/>
      <c r="D103" s="502">
        <f>$D$4</f>
        <v>59.012820512820511</v>
      </c>
      <c r="E103" s="188"/>
      <c r="F103" s="188"/>
      <c r="G103" s="188"/>
      <c r="H103" s="502">
        <f>$H$4</f>
        <v>57.327272727272728</v>
      </c>
      <c r="I103" s="188"/>
      <c r="J103" s="188"/>
      <c r="K103" s="77"/>
      <c r="L103" s="189">
        <f>$L$4</f>
        <v>54.839583333333337</v>
      </c>
      <c r="M103" s="189"/>
      <c r="N103" s="189"/>
      <c r="O103" s="189"/>
      <c r="P103" s="189">
        <f>$P$4</f>
        <v>55.975446428571431</v>
      </c>
      <c r="Q103" s="189"/>
      <c r="R103" s="189"/>
      <c r="S103" s="189"/>
      <c r="T103" s="189">
        <f>AVERAGE(T6:T13,T15:T25,T27:T37,T39:T53,T55:T66,T68:T94,T96:T102)</f>
        <v>57.800476190476189</v>
      </c>
      <c r="U103" s="77"/>
      <c r="V103" s="77"/>
      <c r="W103" s="77"/>
    </row>
    <row r="104" spans="1:24" x14ac:dyDescent="0.25">
      <c r="A104" s="387" t="s">
        <v>139</v>
      </c>
      <c r="D104" s="19">
        <v>57.26</v>
      </c>
      <c r="H104" s="19">
        <v>56.19</v>
      </c>
      <c r="I104" s="19"/>
      <c r="J104" s="19"/>
      <c r="K104" s="19"/>
      <c r="L104" s="19">
        <v>54.32</v>
      </c>
      <c r="M104" s="19"/>
      <c r="N104" s="19"/>
      <c r="O104" s="19"/>
      <c r="P104" s="384">
        <v>53.2</v>
      </c>
      <c r="Q104" s="19"/>
      <c r="R104" s="19"/>
      <c r="S104" s="19"/>
      <c r="T104" s="19">
        <v>56.47</v>
      </c>
    </row>
    <row r="105" spans="1:24" x14ac:dyDescent="0.25">
      <c r="T105" s="190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04">
    <cfRule type="cellIs" dxfId="96" priority="6" stopIfTrue="1" operator="lessThan">
      <formula>50</formula>
    </cfRule>
    <cfRule type="cellIs" dxfId="95" priority="5" stopIfTrue="1" operator="greaterThanOrEqual">
      <formula>75</formula>
    </cfRule>
    <cfRule type="cellIs" dxfId="94" priority="4" stopIfTrue="1" operator="between">
      <formula>75</formula>
      <formula>$T$103</formula>
    </cfRule>
    <cfRule type="cellIs" dxfId="93" priority="3" stopIfTrue="1" operator="between">
      <formula>$T$103</formula>
      <formula>50</formula>
    </cfRule>
    <cfRule type="containsBlanks" dxfId="92" priority="2" stopIfTrue="1">
      <formula>LEN(TRIM(T4))=0</formula>
    </cfRule>
    <cfRule type="cellIs" dxfId="91" priority="1" stopIfTrue="1" operator="equal">
      <formula>$T$103</formula>
    </cfRule>
  </conditionalFormatting>
  <conditionalFormatting sqref="P4:P104">
    <cfRule type="cellIs" dxfId="90" priority="12" stopIfTrue="1" operator="greaterThanOrEqual">
      <formula>75</formula>
    </cfRule>
    <cfRule type="cellIs" dxfId="89" priority="11" stopIfTrue="1" operator="between">
      <formula>75</formula>
      <formula>$P$103</formula>
    </cfRule>
    <cfRule type="cellIs" dxfId="88" priority="10" stopIfTrue="1" operator="between">
      <formula>$P$103</formula>
      <formula>50</formula>
    </cfRule>
    <cfRule type="cellIs" dxfId="87" priority="9" stopIfTrue="1" operator="lessThan">
      <formula>50</formula>
    </cfRule>
    <cfRule type="containsBlanks" dxfId="86" priority="8" stopIfTrue="1">
      <formula>LEN(TRIM(P4))=0</formula>
    </cfRule>
    <cfRule type="cellIs" dxfId="85" priority="7" stopIfTrue="1" operator="equal">
      <formula>$P$103</formula>
    </cfRule>
  </conditionalFormatting>
  <conditionalFormatting sqref="L4:L104">
    <cfRule type="cellIs" dxfId="84" priority="18" stopIfTrue="1" operator="greaterThanOrEqual">
      <formula>75</formula>
    </cfRule>
    <cfRule type="cellIs" dxfId="83" priority="17" stopIfTrue="1" operator="between">
      <formula>75</formula>
      <formula>$L$103</formula>
    </cfRule>
    <cfRule type="cellIs" dxfId="82" priority="16" stopIfTrue="1" operator="between">
      <formula>$L$103</formula>
      <formula>50</formula>
    </cfRule>
    <cfRule type="cellIs" dxfId="81" priority="15" stopIfTrue="1" operator="lessThan">
      <formula>50</formula>
    </cfRule>
    <cfRule type="containsBlanks" dxfId="80" priority="14" stopIfTrue="1">
      <formula>LEN(TRIM(L4))=0</formula>
    </cfRule>
    <cfRule type="cellIs" dxfId="79" priority="13" stopIfTrue="1" operator="equal">
      <formula>$L$103</formula>
    </cfRule>
  </conditionalFormatting>
  <conditionalFormatting sqref="H4:H104">
    <cfRule type="cellIs" dxfId="78" priority="24" stopIfTrue="1" operator="between">
      <formula>75</formula>
      <formula>$H$103</formula>
    </cfRule>
    <cfRule type="cellIs" dxfId="77" priority="23" stopIfTrue="1" operator="between">
      <formula>$H$103</formula>
      <formula>50</formula>
    </cfRule>
    <cfRule type="cellIs" dxfId="76" priority="22" stopIfTrue="1" operator="greaterThanOrEqual">
      <formula>75</formula>
    </cfRule>
    <cfRule type="cellIs" dxfId="75" priority="21" stopIfTrue="1" operator="lessThan">
      <formula>50</formula>
    </cfRule>
    <cfRule type="containsBlanks" dxfId="74" priority="20" stopIfTrue="1">
      <formula>LEN(TRIM(H4))=0</formula>
    </cfRule>
    <cfRule type="cellIs" dxfId="73" priority="19" stopIfTrue="1" operator="equal">
      <formula>$H$103</formula>
    </cfRule>
  </conditionalFormatting>
  <conditionalFormatting sqref="D4:D104">
    <cfRule type="cellIs" dxfId="72" priority="30" stopIfTrue="1" operator="between">
      <formula>$D$103</formula>
      <formula>75</formula>
    </cfRule>
    <cfRule type="cellIs" dxfId="71" priority="29" stopIfTrue="1" operator="between">
      <formula>$D$103</formula>
      <formula>50</formula>
    </cfRule>
    <cfRule type="cellIs" dxfId="70" priority="28" stopIfTrue="1" operator="greaterThanOrEqual">
      <formula>75</formula>
    </cfRule>
    <cfRule type="cellIs" dxfId="69" priority="27" stopIfTrue="1" operator="lessThan">
      <formula>50</formula>
    </cfRule>
    <cfRule type="cellIs" dxfId="68" priority="26" stopIfTrue="1" operator="equal">
      <formula>$D$103</formula>
    </cfRule>
    <cfRule type="containsBlanks" dxfId="67" priority="25" stopIfTrue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zoomScale="90" zoomScaleNormal="90" workbookViewId="0">
      <selection activeCell="B5" sqref="B5"/>
    </sheetView>
  </sheetViews>
  <sheetFormatPr defaultRowHeight="15" x14ac:dyDescent="0.25"/>
  <cols>
    <col min="1" max="1" width="4.42578125" bestFit="1" customWidth="1"/>
    <col min="2" max="2" width="18.7109375" style="556" customWidth="1"/>
    <col min="3" max="3" width="31.7109375" style="556" customWidth="1"/>
    <col min="4" max="5" width="7.7109375" style="556" customWidth="1"/>
    <col min="6" max="6" width="18.7109375" style="225" customWidth="1"/>
    <col min="7" max="7" width="30" style="225" customWidth="1"/>
    <col min="8" max="9" width="7.7109375" style="225" customWidth="1"/>
    <col min="10" max="10" width="18.7109375" customWidth="1"/>
    <col min="11" max="11" width="29.85546875" customWidth="1"/>
    <col min="12" max="13" width="7.7109375" customWidth="1"/>
    <col min="14" max="14" width="18.7109375" customWidth="1"/>
    <col min="15" max="15" width="29.85546875" customWidth="1"/>
    <col min="16" max="17" width="7.7109375" customWidth="1"/>
    <col min="18" max="18" width="18.7109375" customWidth="1"/>
    <col min="19" max="19" width="29.85546875" customWidth="1"/>
    <col min="20" max="21" width="7.7109375" customWidth="1"/>
  </cols>
  <sheetData>
    <row r="1" spans="1:28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W1" s="396"/>
      <c r="X1" s="124" t="s">
        <v>98</v>
      </c>
    </row>
    <row r="2" spans="1:28" x14ac:dyDescent="0.25">
      <c r="A2" s="77"/>
      <c r="B2" s="77"/>
      <c r="C2" s="77"/>
      <c r="D2" s="77"/>
      <c r="E2" s="77"/>
      <c r="F2" s="77"/>
      <c r="G2" s="822" t="s">
        <v>86</v>
      </c>
      <c r="H2" s="822"/>
      <c r="I2" s="822"/>
      <c r="J2" s="77"/>
      <c r="L2" s="365"/>
      <c r="M2" s="365"/>
      <c r="N2" s="365"/>
      <c r="O2" s="365"/>
      <c r="P2" s="365"/>
      <c r="Q2" s="365"/>
      <c r="R2" s="77"/>
      <c r="S2" s="77"/>
      <c r="T2" s="77"/>
      <c r="U2" s="77"/>
      <c r="V2" s="20"/>
      <c r="W2" s="395"/>
      <c r="X2" s="124" t="s">
        <v>99</v>
      </c>
      <c r="Y2" s="20"/>
      <c r="Z2" s="20"/>
      <c r="AA2" s="20"/>
      <c r="AB2" s="20"/>
    </row>
    <row r="3" spans="1:28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W3" s="354"/>
      <c r="X3" s="124" t="s">
        <v>100</v>
      </c>
    </row>
    <row r="4" spans="1:28" ht="15.75" thickBot="1" x14ac:dyDescent="0.3">
      <c r="A4" s="820" t="s">
        <v>49</v>
      </c>
      <c r="B4" s="826">
        <v>2019</v>
      </c>
      <c r="C4" s="824"/>
      <c r="D4" s="824"/>
      <c r="E4" s="824"/>
      <c r="F4" s="823">
        <v>2018</v>
      </c>
      <c r="G4" s="824"/>
      <c r="H4" s="824"/>
      <c r="I4" s="825"/>
      <c r="J4" s="823">
        <v>2017</v>
      </c>
      <c r="K4" s="824"/>
      <c r="L4" s="824"/>
      <c r="M4" s="825"/>
      <c r="N4" s="823">
        <v>2016</v>
      </c>
      <c r="O4" s="824"/>
      <c r="P4" s="824"/>
      <c r="Q4" s="825"/>
      <c r="R4" s="823">
        <v>2015</v>
      </c>
      <c r="S4" s="824"/>
      <c r="T4" s="824"/>
      <c r="U4" s="825"/>
      <c r="W4" s="125"/>
      <c r="X4" s="124" t="s">
        <v>101</v>
      </c>
    </row>
    <row r="5" spans="1:28" ht="45.75" thickBot="1" x14ac:dyDescent="0.3">
      <c r="A5" s="821"/>
      <c r="B5" s="618" t="s">
        <v>48</v>
      </c>
      <c r="C5" s="397" t="s">
        <v>94</v>
      </c>
      <c r="D5" s="619" t="s">
        <v>95</v>
      </c>
      <c r="E5" s="709" t="s">
        <v>96</v>
      </c>
      <c r="F5" s="120" t="s">
        <v>48</v>
      </c>
      <c r="G5" s="121" t="s">
        <v>94</v>
      </c>
      <c r="H5" s="122" t="s">
        <v>95</v>
      </c>
      <c r="I5" s="123" t="s">
        <v>96</v>
      </c>
      <c r="J5" s="120" t="s">
        <v>48</v>
      </c>
      <c r="K5" s="121" t="s">
        <v>94</v>
      </c>
      <c r="L5" s="122" t="s">
        <v>95</v>
      </c>
      <c r="M5" s="123" t="s">
        <v>96</v>
      </c>
      <c r="N5" s="120" t="s">
        <v>48</v>
      </c>
      <c r="O5" s="121" t="s">
        <v>94</v>
      </c>
      <c r="P5" s="122" t="s">
        <v>95</v>
      </c>
      <c r="Q5" s="123" t="s">
        <v>96</v>
      </c>
      <c r="R5" s="120" t="s">
        <v>48</v>
      </c>
      <c r="S5" s="121" t="s">
        <v>94</v>
      </c>
      <c r="T5" s="122" t="s">
        <v>95</v>
      </c>
      <c r="U5" s="123" t="s">
        <v>96</v>
      </c>
    </row>
    <row r="6" spans="1:28" x14ac:dyDescent="0.25">
      <c r="A6" s="609">
        <v>1</v>
      </c>
      <c r="B6" s="162" t="s">
        <v>0</v>
      </c>
      <c r="C6" s="562" t="s">
        <v>149</v>
      </c>
      <c r="D6" s="434">
        <v>57.26</v>
      </c>
      <c r="E6" s="710">
        <v>92</v>
      </c>
      <c r="F6" s="414" t="s">
        <v>33</v>
      </c>
      <c r="G6" s="260" t="s">
        <v>129</v>
      </c>
      <c r="H6" s="355">
        <v>56.19</v>
      </c>
      <c r="I6" s="274">
        <v>100</v>
      </c>
      <c r="J6" s="448" t="s">
        <v>47</v>
      </c>
      <c r="K6" s="171" t="s">
        <v>64</v>
      </c>
      <c r="L6" s="118">
        <v>54.32</v>
      </c>
      <c r="M6" s="158">
        <v>78</v>
      </c>
      <c r="N6" s="448" t="s">
        <v>40</v>
      </c>
      <c r="O6" s="157" t="s">
        <v>43</v>
      </c>
      <c r="P6" s="95">
        <v>53.2</v>
      </c>
      <c r="Q6" s="449">
        <v>83</v>
      </c>
      <c r="R6" s="448" t="s">
        <v>23</v>
      </c>
      <c r="S6" s="171" t="s">
        <v>71</v>
      </c>
      <c r="T6" s="95">
        <v>56.47</v>
      </c>
      <c r="U6" s="449">
        <v>100</v>
      </c>
    </row>
    <row r="7" spans="1:28" x14ac:dyDescent="0.25">
      <c r="A7" s="422">
        <v>2</v>
      </c>
      <c r="B7" s="147" t="s">
        <v>28</v>
      </c>
      <c r="C7" s="249" t="s">
        <v>131</v>
      </c>
      <c r="D7" s="38">
        <v>57.26</v>
      </c>
      <c r="E7" s="711">
        <v>89.5</v>
      </c>
      <c r="F7" s="450" t="s">
        <v>0</v>
      </c>
      <c r="G7" s="285" t="s">
        <v>114</v>
      </c>
      <c r="H7" s="119">
        <v>56.19</v>
      </c>
      <c r="I7" s="28">
        <v>87</v>
      </c>
      <c r="J7" s="450" t="s">
        <v>28</v>
      </c>
      <c r="K7" s="129" t="s">
        <v>31</v>
      </c>
      <c r="L7" s="55">
        <v>54.32</v>
      </c>
      <c r="M7" s="144">
        <v>69</v>
      </c>
      <c r="N7" s="306" t="s">
        <v>23</v>
      </c>
      <c r="O7" s="129" t="s">
        <v>25</v>
      </c>
      <c r="P7" s="39">
        <v>53.2</v>
      </c>
      <c r="Q7" s="460">
        <v>69</v>
      </c>
      <c r="R7" s="450" t="s">
        <v>40</v>
      </c>
      <c r="S7" s="131" t="s">
        <v>46</v>
      </c>
      <c r="T7" s="39">
        <v>56.47</v>
      </c>
      <c r="U7" s="451">
        <v>97</v>
      </c>
    </row>
    <row r="8" spans="1:28" x14ac:dyDescent="0.25">
      <c r="A8" s="422">
        <v>3</v>
      </c>
      <c r="B8" s="143" t="s">
        <v>23</v>
      </c>
      <c r="C8" s="560" t="s">
        <v>81</v>
      </c>
      <c r="D8" s="38">
        <v>57.26</v>
      </c>
      <c r="E8" s="712">
        <v>83</v>
      </c>
      <c r="F8" s="337" t="s">
        <v>28</v>
      </c>
      <c r="G8" s="249" t="s">
        <v>130</v>
      </c>
      <c r="H8" s="119">
        <v>56.19</v>
      </c>
      <c r="I8" s="28">
        <v>83</v>
      </c>
      <c r="J8" s="306" t="s">
        <v>23</v>
      </c>
      <c r="K8" s="129" t="s">
        <v>25</v>
      </c>
      <c r="L8" s="55">
        <v>54.32</v>
      </c>
      <c r="M8" s="144">
        <v>69</v>
      </c>
      <c r="N8" s="306" t="s">
        <v>33</v>
      </c>
      <c r="O8" s="129" t="s">
        <v>36</v>
      </c>
      <c r="P8" s="39">
        <v>53.2</v>
      </c>
      <c r="Q8" s="451">
        <v>68</v>
      </c>
      <c r="R8" s="452" t="s">
        <v>47</v>
      </c>
      <c r="S8" s="129" t="s">
        <v>58</v>
      </c>
      <c r="T8" s="39">
        <v>56.47</v>
      </c>
      <c r="U8" s="451">
        <v>77</v>
      </c>
    </row>
    <row r="9" spans="1:28" x14ac:dyDescent="0.25">
      <c r="A9" s="422">
        <v>4</v>
      </c>
      <c r="B9" s="147" t="s">
        <v>2</v>
      </c>
      <c r="C9" s="581" t="s">
        <v>154</v>
      </c>
      <c r="D9" s="38">
        <v>57.26</v>
      </c>
      <c r="E9" s="711">
        <v>74</v>
      </c>
      <c r="F9" s="337" t="s">
        <v>28</v>
      </c>
      <c r="G9" s="247" t="s">
        <v>105</v>
      </c>
      <c r="H9" s="119">
        <v>56.19</v>
      </c>
      <c r="I9" s="269">
        <v>83</v>
      </c>
      <c r="J9" s="450" t="s">
        <v>0</v>
      </c>
      <c r="K9" s="241" t="s">
        <v>114</v>
      </c>
      <c r="L9" s="55">
        <v>54.32</v>
      </c>
      <c r="M9" s="144">
        <v>68</v>
      </c>
      <c r="N9" s="306" t="s">
        <v>33</v>
      </c>
      <c r="O9" s="129" t="s">
        <v>38</v>
      </c>
      <c r="P9" s="39">
        <v>53.2</v>
      </c>
      <c r="Q9" s="451">
        <v>67</v>
      </c>
      <c r="R9" s="450" t="s">
        <v>28</v>
      </c>
      <c r="S9" s="129" t="s">
        <v>68</v>
      </c>
      <c r="T9" s="39">
        <v>56.47</v>
      </c>
      <c r="U9" s="451">
        <v>77</v>
      </c>
    </row>
    <row r="10" spans="1:28" x14ac:dyDescent="0.25">
      <c r="A10" s="422">
        <v>5</v>
      </c>
      <c r="B10" s="147" t="s">
        <v>2</v>
      </c>
      <c r="C10" s="600" t="s">
        <v>132</v>
      </c>
      <c r="D10" s="38">
        <v>57.26</v>
      </c>
      <c r="E10" s="713">
        <v>73</v>
      </c>
      <c r="F10" s="306" t="s">
        <v>2</v>
      </c>
      <c r="G10" s="276" t="s">
        <v>7</v>
      </c>
      <c r="H10" s="119">
        <v>56.19</v>
      </c>
      <c r="I10" s="29">
        <v>83</v>
      </c>
      <c r="J10" s="450" t="s">
        <v>0</v>
      </c>
      <c r="K10" s="129" t="s">
        <v>74</v>
      </c>
      <c r="L10" s="55">
        <v>54.32</v>
      </c>
      <c r="M10" s="144">
        <v>68</v>
      </c>
      <c r="N10" s="306" t="s">
        <v>2</v>
      </c>
      <c r="O10" s="244" t="s">
        <v>132</v>
      </c>
      <c r="P10" s="39">
        <v>53.2</v>
      </c>
      <c r="Q10" s="451">
        <v>67</v>
      </c>
      <c r="R10" s="306" t="s">
        <v>23</v>
      </c>
      <c r="S10" s="129" t="s">
        <v>93</v>
      </c>
      <c r="T10" s="39">
        <v>56.47</v>
      </c>
      <c r="U10" s="451">
        <v>72.5</v>
      </c>
    </row>
    <row r="11" spans="1:28" x14ac:dyDescent="0.25">
      <c r="A11" s="422">
        <v>6</v>
      </c>
      <c r="B11" s="147" t="s">
        <v>2</v>
      </c>
      <c r="C11" s="594" t="s">
        <v>10</v>
      </c>
      <c r="D11" s="38">
        <v>57.26</v>
      </c>
      <c r="E11" s="582">
        <v>69</v>
      </c>
      <c r="F11" s="306" t="s">
        <v>28</v>
      </c>
      <c r="G11" s="249" t="s">
        <v>128</v>
      </c>
      <c r="H11" s="119">
        <v>56.19</v>
      </c>
      <c r="I11" s="28">
        <v>74</v>
      </c>
      <c r="J11" s="306" t="s">
        <v>2</v>
      </c>
      <c r="K11" s="409" t="s">
        <v>144</v>
      </c>
      <c r="L11" s="55">
        <v>54.32</v>
      </c>
      <c r="M11" s="144">
        <v>66</v>
      </c>
      <c r="N11" s="306" t="s">
        <v>2</v>
      </c>
      <c r="O11" s="129" t="s">
        <v>10</v>
      </c>
      <c r="P11" s="39">
        <v>53.2</v>
      </c>
      <c r="Q11" s="451">
        <v>66</v>
      </c>
      <c r="R11" s="450" t="s">
        <v>33</v>
      </c>
      <c r="S11" s="129" t="s">
        <v>56</v>
      </c>
      <c r="T11" s="39">
        <v>56.47</v>
      </c>
      <c r="U11" s="451">
        <v>68.5</v>
      </c>
    </row>
    <row r="12" spans="1:28" x14ac:dyDescent="0.25">
      <c r="A12" s="422">
        <v>7</v>
      </c>
      <c r="B12" s="147" t="s">
        <v>40</v>
      </c>
      <c r="C12" s="566" t="s">
        <v>150</v>
      </c>
      <c r="D12" s="38">
        <v>57.26</v>
      </c>
      <c r="E12" s="711">
        <v>67</v>
      </c>
      <c r="F12" s="337" t="s">
        <v>28</v>
      </c>
      <c r="G12" s="24" t="s">
        <v>30</v>
      </c>
      <c r="H12" s="119">
        <v>56.19</v>
      </c>
      <c r="I12" s="28">
        <v>71.5</v>
      </c>
      <c r="J12" s="337" t="s">
        <v>28</v>
      </c>
      <c r="K12" s="326" t="s">
        <v>67</v>
      </c>
      <c r="L12" s="55">
        <v>54.32</v>
      </c>
      <c r="M12" s="144">
        <v>64</v>
      </c>
      <c r="N12" s="330" t="s">
        <v>47</v>
      </c>
      <c r="O12" s="243" t="s">
        <v>126</v>
      </c>
      <c r="P12" s="39">
        <v>53.2</v>
      </c>
      <c r="Q12" s="451">
        <v>65</v>
      </c>
      <c r="R12" s="306" t="s">
        <v>33</v>
      </c>
      <c r="S12" s="129" t="s">
        <v>36</v>
      </c>
      <c r="T12" s="39">
        <v>56.47</v>
      </c>
      <c r="U12" s="451">
        <v>67</v>
      </c>
    </row>
    <row r="13" spans="1:28" x14ac:dyDescent="0.25">
      <c r="A13" s="422">
        <v>8</v>
      </c>
      <c r="B13" s="249" t="s">
        <v>28</v>
      </c>
      <c r="C13" s="24" t="s">
        <v>30</v>
      </c>
      <c r="D13" s="38">
        <v>57.26</v>
      </c>
      <c r="E13" s="711">
        <v>67</v>
      </c>
      <c r="F13" s="306" t="s">
        <v>28</v>
      </c>
      <c r="G13" s="282" t="s">
        <v>106</v>
      </c>
      <c r="H13" s="119">
        <v>56.19</v>
      </c>
      <c r="I13" s="28">
        <v>69</v>
      </c>
      <c r="J13" s="306" t="s">
        <v>2</v>
      </c>
      <c r="K13" s="128" t="s">
        <v>18</v>
      </c>
      <c r="L13" s="55">
        <v>54.32</v>
      </c>
      <c r="M13" s="144">
        <v>64</v>
      </c>
      <c r="N13" s="450" t="s">
        <v>47</v>
      </c>
      <c r="O13" s="129" t="s">
        <v>62</v>
      </c>
      <c r="P13" s="39">
        <v>53.2</v>
      </c>
      <c r="Q13" s="451">
        <v>65</v>
      </c>
      <c r="R13" s="306" t="s">
        <v>28</v>
      </c>
      <c r="S13" s="244" t="s">
        <v>128</v>
      </c>
      <c r="T13" s="39">
        <v>56.47</v>
      </c>
      <c r="U13" s="451">
        <v>67</v>
      </c>
    </row>
    <row r="14" spans="1:28" x14ac:dyDescent="0.25">
      <c r="A14" s="422">
        <v>9</v>
      </c>
      <c r="B14" s="249" t="s">
        <v>23</v>
      </c>
      <c r="C14" s="249" t="s">
        <v>108</v>
      </c>
      <c r="D14" s="38">
        <v>57.26</v>
      </c>
      <c r="E14" s="711">
        <v>67</v>
      </c>
      <c r="F14" s="452" t="s">
        <v>47</v>
      </c>
      <c r="G14" s="132" t="s">
        <v>58</v>
      </c>
      <c r="H14" s="119">
        <v>56.19</v>
      </c>
      <c r="I14" s="28">
        <v>69</v>
      </c>
      <c r="J14" s="306" t="s">
        <v>2</v>
      </c>
      <c r="K14" s="128" t="s">
        <v>22</v>
      </c>
      <c r="L14" s="55">
        <v>54.32</v>
      </c>
      <c r="M14" s="144">
        <v>64</v>
      </c>
      <c r="N14" s="306" t="s">
        <v>2</v>
      </c>
      <c r="O14" s="128" t="s">
        <v>22</v>
      </c>
      <c r="P14" s="39">
        <v>53.2</v>
      </c>
      <c r="Q14" s="144">
        <v>65</v>
      </c>
      <c r="R14" s="337" t="s">
        <v>23</v>
      </c>
      <c r="S14" s="244" t="s">
        <v>26</v>
      </c>
      <c r="T14" s="39">
        <v>56.47</v>
      </c>
      <c r="U14" s="451">
        <v>66</v>
      </c>
    </row>
    <row r="15" spans="1:28" ht="15.75" thickBot="1" x14ac:dyDescent="0.3">
      <c r="A15" s="429">
        <v>10</v>
      </c>
      <c r="B15" s="170" t="s">
        <v>40</v>
      </c>
      <c r="C15" s="590" t="s">
        <v>39</v>
      </c>
      <c r="D15" s="616">
        <v>57.26</v>
      </c>
      <c r="E15" s="714">
        <v>66</v>
      </c>
      <c r="F15" s="461" t="s">
        <v>40</v>
      </c>
      <c r="G15" s="316" t="s">
        <v>43</v>
      </c>
      <c r="H15" s="356">
        <v>56.19</v>
      </c>
      <c r="I15" s="254">
        <v>68</v>
      </c>
      <c r="J15" s="321" t="s">
        <v>2</v>
      </c>
      <c r="K15" s="176" t="s">
        <v>17</v>
      </c>
      <c r="L15" s="74">
        <v>54.32</v>
      </c>
      <c r="M15" s="168">
        <v>64</v>
      </c>
      <c r="N15" s="461" t="s">
        <v>28</v>
      </c>
      <c r="O15" s="130" t="s">
        <v>68</v>
      </c>
      <c r="P15" s="52">
        <v>53.2</v>
      </c>
      <c r="Q15" s="453">
        <v>63.5</v>
      </c>
      <c r="R15" s="321" t="s">
        <v>0</v>
      </c>
      <c r="S15" s="400" t="s">
        <v>127</v>
      </c>
      <c r="T15" s="52">
        <v>56.47</v>
      </c>
      <c r="U15" s="453">
        <v>65</v>
      </c>
    </row>
    <row r="16" spans="1:28" x14ac:dyDescent="0.25">
      <c r="A16" s="610">
        <v>11</v>
      </c>
      <c r="B16" s="162" t="s">
        <v>0</v>
      </c>
      <c r="C16" s="595" t="s">
        <v>148</v>
      </c>
      <c r="D16" s="94">
        <v>57.26</v>
      </c>
      <c r="E16" s="715">
        <v>64</v>
      </c>
      <c r="F16" s="454" t="s">
        <v>40</v>
      </c>
      <c r="G16" s="303" t="s">
        <v>53</v>
      </c>
      <c r="H16" s="119">
        <v>56.19</v>
      </c>
      <c r="I16" s="32">
        <v>67</v>
      </c>
      <c r="J16" s="454" t="s">
        <v>47</v>
      </c>
      <c r="K16" s="126" t="s">
        <v>62</v>
      </c>
      <c r="L16" s="76">
        <v>54.32</v>
      </c>
      <c r="M16" s="138">
        <v>62</v>
      </c>
      <c r="N16" s="136" t="s">
        <v>28</v>
      </c>
      <c r="O16" s="126" t="s">
        <v>65</v>
      </c>
      <c r="P16" s="84">
        <v>53.2</v>
      </c>
      <c r="Q16" s="455">
        <v>63</v>
      </c>
      <c r="R16" s="454" t="s">
        <v>33</v>
      </c>
      <c r="S16" s="126" t="s">
        <v>57</v>
      </c>
      <c r="T16" s="84">
        <v>56.47</v>
      </c>
      <c r="U16" s="455">
        <v>63</v>
      </c>
    </row>
    <row r="17" spans="1:21" x14ac:dyDescent="0.25">
      <c r="A17" s="422">
        <v>12</v>
      </c>
      <c r="B17" s="147" t="s">
        <v>2</v>
      </c>
      <c r="C17" s="581" t="s">
        <v>11</v>
      </c>
      <c r="D17" s="38">
        <v>57.26</v>
      </c>
      <c r="E17" s="711">
        <v>63</v>
      </c>
      <c r="F17" s="306" t="s">
        <v>2</v>
      </c>
      <c r="G17" s="276" t="s">
        <v>20</v>
      </c>
      <c r="H17" s="119">
        <v>56.19</v>
      </c>
      <c r="I17" s="28">
        <v>64</v>
      </c>
      <c r="J17" s="306" t="s">
        <v>2</v>
      </c>
      <c r="K17" s="128" t="s">
        <v>14</v>
      </c>
      <c r="L17" s="55">
        <v>54.32</v>
      </c>
      <c r="M17" s="144">
        <v>61</v>
      </c>
      <c r="N17" s="306" t="s">
        <v>28</v>
      </c>
      <c r="O17" s="242" t="s">
        <v>106</v>
      </c>
      <c r="P17" s="39">
        <v>53.2</v>
      </c>
      <c r="Q17" s="451">
        <v>63</v>
      </c>
      <c r="R17" s="330" t="s">
        <v>47</v>
      </c>
      <c r="S17" s="133" t="s">
        <v>63</v>
      </c>
      <c r="T17" s="39">
        <v>56.47</v>
      </c>
      <c r="U17" s="451">
        <v>62.33</v>
      </c>
    </row>
    <row r="18" spans="1:21" x14ac:dyDescent="0.25">
      <c r="A18" s="422">
        <v>13</v>
      </c>
      <c r="B18" s="585" t="s">
        <v>2</v>
      </c>
      <c r="C18" s="608" t="s">
        <v>109</v>
      </c>
      <c r="D18" s="38">
        <v>57.26</v>
      </c>
      <c r="E18" s="582">
        <v>63</v>
      </c>
      <c r="F18" s="306" t="s">
        <v>2</v>
      </c>
      <c r="G18" s="276" t="s">
        <v>14</v>
      </c>
      <c r="H18" s="119">
        <v>56.19</v>
      </c>
      <c r="I18" s="28">
        <v>62.7</v>
      </c>
      <c r="J18" s="450" t="s">
        <v>28</v>
      </c>
      <c r="K18" s="129" t="s">
        <v>68</v>
      </c>
      <c r="L18" s="55">
        <v>54.32</v>
      </c>
      <c r="M18" s="144">
        <v>60.666666666666664</v>
      </c>
      <c r="N18" s="306" t="s">
        <v>23</v>
      </c>
      <c r="O18" s="129" t="s">
        <v>72</v>
      </c>
      <c r="P18" s="39">
        <v>53.2</v>
      </c>
      <c r="Q18" s="451">
        <v>63</v>
      </c>
      <c r="R18" s="306" t="s">
        <v>40</v>
      </c>
      <c r="S18" s="127" t="s">
        <v>45</v>
      </c>
      <c r="T18" s="39">
        <v>56.47</v>
      </c>
      <c r="U18" s="451">
        <v>60</v>
      </c>
    </row>
    <row r="19" spans="1:21" x14ac:dyDescent="0.25">
      <c r="A19" s="422">
        <v>14</v>
      </c>
      <c r="B19" s="147" t="s">
        <v>2</v>
      </c>
      <c r="C19" s="256" t="s">
        <v>110</v>
      </c>
      <c r="D19" s="38">
        <v>57.26</v>
      </c>
      <c r="E19" s="711">
        <v>63</v>
      </c>
      <c r="F19" s="337" t="s">
        <v>23</v>
      </c>
      <c r="G19" s="249" t="s">
        <v>108</v>
      </c>
      <c r="H19" s="119">
        <v>56.19</v>
      </c>
      <c r="I19" s="28">
        <v>62.5</v>
      </c>
      <c r="J19" s="450" t="s">
        <v>33</v>
      </c>
      <c r="K19" s="129" t="s">
        <v>56</v>
      </c>
      <c r="L19" s="55">
        <v>54.32</v>
      </c>
      <c r="M19" s="451">
        <v>60.5</v>
      </c>
      <c r="N19" s="306" t="s">
        <v>23</v>
      </c>
      <c r="O19" s="129" t="s">
        <v>81</v>
      </c>
      <c r="P19" s="39">
        <v>53.2</v>
      </c>
      <c r="Q19" s="451">
        <v>62</v>
      </c>
      <c r="R19" s="450" t="s">
        <v>40</v>
      </c>
      <c r="S19" s="127" t="s">
        <v>43</v>
      </c>
      <c r="T19" s="39">
        <v>56.47</v>
      </c>
      <c r="U19" s="451">
        <v>59.33</v>
      </c>
    </row>
    <row r="20" spans="1:21" x14ac:dyDescent="0.25">
      <c r="A20" s="422">
        <v>15</v>
      </c>
      <c r="B20" s="143" t="s">
        <v>40</v>
      </c>
      <c r="C20" s="601" t="s">
        <v>42</v>
      </c>
      <c r="D20" s="38">
        <v>57.26</v>
      </c>
      <c r="E20" s="711">
        <v>62</v>
      </c>
      <c r="F20" s="306" t="s">
        <v>2</v>
      </c>
      <c r="G20" s="276" t="s">
        <v>3</v>
      </c>
      <c r="H20" s="119">
        <v>56.19</v>
      </c>
      <c r="I20" s="28">
        <v>62.3</v>
      </c>
      <c r="J20" s="450" t="s">
        <v>28</v>
      </c>
      <c r="K20" s="129" t="s">
        <v>80</v>
      </c>
      <c r="L20" s="55">
        <v>54.32</v>
      </c>
      <c r="M20" s="144">
        <v>58</v>
      </c>
      <c r="N20" s="306" t="s">
        <v>33</v>
      </c>
      <c r="O20" s="129" t="s">
        <v>34</v>
      </c>
      <c r="P20" s="39">
        <v>53.2</v>
      </c>
      <c r="Q20" s="451">
        <v>61</v>
      </c>
      <c r="R20" s="306" t="s">
        <v>23</v>
      </c>
      <c r="S20" s="129" t="s">
        <v>70</v>
      </c>
      <c r="T20" s="39">
        <v>56.47</v>
      </c>
      <c r="U20" s="451">
        <v>59.33</v>
      </c>
    </row>
    <row r="21" spans="1:21" x14ac:dyDescent="0.25">
      <c r="A21" s="422">
        <v>16</v>
      </c>
      <c r="B21" s="585" t="s">
        <v>2</v>
      </c>
      <c r="C21" s="581" t="s">
        <v>8</v>
      </c>
      <c r="D21" s="38">
        <v>57.26</v>
      </c>
      <c r="E21" s="711">
        <v>62</v>
      </c>
      <c r="F21" s="450" t="s">
        <v>40</v>
      </c>
      <c r="G21" s="278" t="s">
        <v>42</v>
      </c>
      <c r="H21" s="119">
        <v>56.19</v>
      </c>
      <c r="I21" s="28">
        <v>62</v>
      </c>
      <c r="J21" s="337" t="s">
        <v>28</v>
      </c>
      <c r="K21" s="326" t="s">
        <v>30</v>
      </c>
      <c r="L21" s="55">
        <v>54.32</v>
      </c>
      <c r="M21" s="144">
        <v>58</v>
      </c>
      <c r="N21" s="306" t="s">
        <v>23</v>
      </c>
      <c r="O21" s="129" t="s">
        <v>69</v>
      </c>
      <c r="P21" s="39">
        <v>53.2</v>
      </c>
      <c r="Q21" s="451">
        <v>60</v>
      </c>
      <c r="R21" s="306" t="s">
        <v>2</v>
      </c>
      <c r="S21" s="128" t="s">
        <v>17</v>
      </c>
      <c r="T21" s="39">
        <v>56.47</v>
      </c>
      <c r="U21" s="144">
        <v>58.67</v>
      </c>
    </row>
    <row r="22" spans="1:21" x14ac:dyDescent="0.25">
      <c r="A22" s="422">
        <v>17</v>
      </c>
      <c r="B22" s="143" t="s">
        <v>47</v>
      </c>
      <c r="C22" s="573" t="s">
        <v>63</v>
      </c>
      <c r="D22" s="38">
        <v>57.26</v>
      </c>
      <c r="E22" s="582">
        <v>61</v>
      </c>
      <c r="F22" s="306" t="s">
        <v>40</v>
      </c>
      <c r="G22" s="275" t="s">
        <v>44</v>
      </c>
      <c r="H22" s="119">
        <v>56.19</v>
      </c>
      <c r="I22" s="268">
        <v>61</v>
      </c>
      <c r="J22" s="306" t="s">
        <v>40</v>
      </c>
      <c r="K22" s="131" t="s">
        <v>39</v>
      </c>
      <c r="L22" s="55">
        <v>54.32</v>
      </c>
      <c r="M22" s="144">
        <v>57</v>
      </c>
      <c r="N22" s="306" t="s">
        <v>2</v>
      </c>
      <c r="O22" s="128" t="s">
        <v>19</v>
      </c>
      <c r="P22" s="39">
        <v>53.2</v>
      </c>
      <c r="Q22" s="451">
        <v>60</v>
      </c>
      <c r="R22" s="450" t="s">
        <v>0</v>
      </c>
      <c r="S22" s="241" t="s">
        <v>114</v>
      </c>
      <c r="T22" s="39">
        <v>56.47</v>
      </c>
      <c r="U22" s="451">
        <v>58.5</v>
      </c>
    </row>
    <row r="23" spans="1:21" x14ac:dyDescent="0.25">
      <c r="A23" s="422">
        <v>18</v>
      </c>
      <c r="B23" s="163" t="s">
        <v>47</v>
      </c>
      <c r="C23" s="24" t="s">
        <v>62</v>
      </c>
      <c r="D23" s="38">
        <v>57.26</v>
      </c>
      <c r="E23" s="711">
        <v>60</v>
      </c>
      <c r="F23" s="337" t="s">
        <v>23</v>
      </c>
      <c r="G23" s="249" t="s">
        <v>107</v>
      </c>
      <c r="H23" s="119">
        <v>56.19</v>
      </c>
      <c r="I23" s="28">
        <v>59.5</v>
      </c>
      <c r="J23" s="450" t="s">
        <v>33</v>
      </c>
      <c r="K23" s="129" t="s">
        <v>57</v>
      </c>
      <c r="L23" s="55">
        <v>54.32</v>
      </c>
      <c r="M23" s="144">
        <v>56.5</v>
      </c>
      <c r="N23" s="337" t="s">
        <v>28</v>
      </c>
      <c r="O23" s="326" t="s">
        <v>67</v>
      </c>
      <c r="P23" s="39">
        <v>53.2</v>
      </c>
      <c r="Q23" s="451">
        <v>57</v>
      </c>
      <c r="R23" s="306" t="s">
        <v>2</v>
      </c>
      <c r="S23" s="409" t="s">
        <v>144</v>
      </c>
      <c r="T23" s="39">
        <v>56.47</v>
      </c>
      <c r="U23" s="451">
        <v>57.6</v>
      </c>
    </row>
    <row r="24" spans="1:21" x14ac:dyDescent="0.25">
      <c r="A24" s="422">
        <v>19</v>
      </c>
      <c r="B24" s="143" t="s">
        <v>40</v>
      </c>
      <c r="C24" s="25" t="s">
        <v>53</v>
      </c>
      <c r="D24" s="38">
        <v>57.26</v>
      </c>
      <c r="E24" s="711">
        <v>60</v>
      </c>
      <c r="F24" s="337" t="s">
        <v>23</v>
      </c>
      <c r="G24" s="249" t="s">
        <v>26</v>
      </c>
      <c r="H24" s="119">
        <v>56.19</v>
      </c>
      <c r="I24" s="255">
        <v>57.5</v>
      </c>
      <c r="J24" s="450" t="s">
        <v>40</v>
      </c>
      <c r="K24" s="131" t="s">
        <v>46</v>
      </c>
      <c r="L24" s="55">
        <v>54.32</v>
      </c>
      <c r="M24" s="144">
        <v>56</v>
      </c>
      <c r="N24" s="306" t="s">
        <v>2</v>
      </c>
      <c r="O24" s="128" t="s">
        <v>17</v>
      </c>
      <c r="P24" s="39">
        <v>53.2</v>
      </c>
      <c r="Q24" s="451">
        <v>55.25</v>
      </c>
      <c r="R24" s="306" t="s">
        <v>40</v>
      </c>
      <c r="S24" s="127" t="s">
        <v>44</v>
      </c>
      <c r="T24" s="39">
        <v>56.47</v>
      </c>
      <c r="U24" s="451">
        <v>57</v>
      </c>
    </row>
    <row r="25" spans="1:21" ht="15.75" thickBot="1" x14ac:dyDescent="0.3">
      <c r="A25" s="611">
        <v>20</v>
      </c>
      <c r="B25" s="252" t="s">
        <v>28</v>
      </c>
      <c r="C25" s="252" t="s">
        <v>152</v>
      </c>
      <c r="D25" s="617">
        <v>57.26</v>
      </c>
      <c r="E25" s="714">
        <v>59</v>
      </c>
      <c r="F25" s="351" t="s">
        <v>2</v>
      </c>
      <c r="G25" s="280" t="s">
        <v>13</v>
      </c>
      <c r="H25" s="357">
        <v>56.19</v>
      </c>
      <c r="I25" s="35">
        <v>57</v>
      </c>
      <c r="J25" s="456" t="s">
        <v>23</v>
      </c>
      <c r="K25" s="301" t="s">
        <v>71</v>
      </c>
      <c r="L25" s="73">
        <v>54.32</v>
      </c>
      <c r="M25" s="150">
        <v>56</v>
      </c>
      <c r="N25" s="456" t="s">
        <v>47</v>
      </c>
      <c r="O25" s="301" t="s">
        <v>61</v>
      </c>
      <c r="P25" s="91">
        <v>53.2</v>
      </c>
      <c r="Q25" s="462">
        <v>55</v>
      </c>
      <c r="R25" s="456" t="s">
        <v>0</v>
      </c>
      <c r="S25" s="301" t="s">
        <v>74</v>
      </c>
      <c r="T25" s="91">
        <v>56.47</v>
      </c>
      <c r="U25" s="150">
        <v>57</v>
      </c>
    </row>
    <row r="26" spans="1:21" x14ac:dyDescent="0.25">
      <c r="A26" s="609">
        <v>21</v>
      </c>
      <c r="B26" s="156" t="s">
        <v>28</v>
      </c>
      <c r="C26" s="592" t="s">
        <v>105</v>
      </c>
      <c r="D26" s="434">
        <v>57.26</v>
      </c>
      <c r="E26" s="716">
        <v>59</v>
      </c>
      <c r="F26" s="155" t="s">
        <v>2</v>
      </c>
      <c r="G26" s="281" t="s">
        <v>10</v>
      </c>
      <c r="H26" s="355">
        <v>56.19</v>
      </c>
      <c r="I26" s="27">
        <v>56</v>
      </c>
      <c r="J26" s="448" t="s">
        <v>40</v>
      </c>
      <c r="K26" s="157" t="s">
        <v>43</v>
      </c>
      <c r="L26" s="75">
        <v>54.32</v>
      </c>
      <c r="M26" s="158">
        <v>54.666666666666664</v>
      </c>
      <c r="N26" s="155" t="s">
        <v>2</v>
      </c>
      <c r="O26" s="135" t="s">
        <v>9</v>
      </c>
      <c r="P26" s="95">
        <v>53.2</v>
      </c>
      <c r="Q26" s="449">
        <v>53</v>
      </c>
      <c r="R26" s="155" t="s">
        <v>33</v>
      </c>
      <c r="S26" s="171" t="s">
        <v>35</v>
      </c>
      <c r="T26" s="95">
        <v>56.47</v>
      </c>
      <c r="U26" s="449">
        <v>56</v>
      </c>
    </row>
    <row r="27" spans="1:21" x14ac:dyDescent="0.25">
      <c r="A27" s="422">
        <v>22</v>
      </c>
      <c r="B27" s="147" t="s">
        <v>2</v>
      </c>
      <c r="C27" s="256" t="s">
        <v>9</v>
      </c>
      <c r="D27" s="38">
        <v>57.26</v>
      </c>
      <c r="E27" s="711">
        <v>59</v>
      </c>
      <c r="F27" s="337" t="s">
        <v>28</v>
      </c>
      <c r="G27" s="24" t="s">
        <v>67</v>
      </c>
      <c r="H27" s="119">
        <v>56.19</v>
      </c>
      <c r="I27" s="28">
        <v>55.5</v>
      </c>
      <c r="J27" s="450" t="s">
        <v>47</v>
      </c>
      <c r="K27" s="129" t="s">
        <v>60</v>
      </c>
      <c r="L27" s="55">
        <v>54.32</v>
      </c>
      <c r="M27" s="144">
        <v>53</v>
      </c>
      <c r="N27" s="450" t="s">
        <v>47</v>
      </c>
      <c r="O27" s="129" t="s">
        <v>64</v>
      </c>
      <c r="P27" s="39">
        <v>53.2</v>
      </c>
      <c r="Q27" s="451">
        <v>52.25</v>
      </c>
      <c r="R27" s="306" t="s">
        <v>33</v>
      </c>
      <c r="S27" s="129" t="s">
        <v>38</v>
      </c>
      <c r="T27" s="39">
        <v>56.47</v>
      </c>
      <c r="U27" s="451">
        <v>55.5</v>
      </c>
    </row>
    <row r="28" spans="1:21" x14ac:dyDescent="0.25">
      <c r="A28" s="422">
        <v>23</v>
      </c>
      <c r="B28" s="143" t="s">
        <v>47</v>
      </c>
      <c r="C28" s="599" t="s">
        <v>118</v>
      </c>
      <c r="D28" s="38">
        <v>57.26</v>
      </c>
      <c r="E28" s="713">
        <v>58</v>
      </c>
      <c r="F28" s="306" t="s">
        <v>2</v>
      </c>
      <c r="G28" s="276" t="s">
        <v>9</v>
      </c>
      <c r="H28" s="119">
        <v>56.19</v>
      </c>
      <c r="I28" s="28">
        <v>54.8</v>
      </c>
      <c r="J28" s="457" t="s">
        <v>0</v>
      </c>
      <c r="K28" s="134" t="s">
        <v>54</v>
      </c>
      <c r="L28" s="55">
        <v>54.32</v>
      </c>
      <c r="M28" s="144">
        <v>53</v>
      </c>
      <c r="N28" s="306" t="s">
        <v>2</v>
      </c>
      <c r="O28" s="128" t="s">
        <v>8</v>
      </c>
      <c r="P28" s="39">
        <v>53.2</v>
      </c>
      <c r="Q28" s="144">
        <v>51</v>
      </c>
      <c r="R28" s="306" t="s">
        <v>0</v>
      </c>
      <c r="S28" s="129" t="s">
        <v>79</v>
      </c>
      <c r="T28" s="39">
        <v>56.47</v>
      </c>
      <c r="U28" s="451">
        <v>55.33</v>
      </c>
    </row>
    <row r="29" spans="1:21" x14ac:dyDescent="0.25">
      <c r="A29" s="422">
        <v>24</v>
      </c>
      <c r="B29" s="147" t="s">
        <v>2</v>
      </c>
      <c r="C29" s="581" t="s">
        <v>153</v>
      </c>
      <c r="D29" s="38">
        <v>57.26</v>
      </c>
      <c r="E29" s="711">
        <v>57</v>
      </c>
      <c r="F29" s="306" t="s">
        <v>2</v>
      </c>
      <c r="G29" s="276" t="s">
        <v>18</v>
      </c>
      <c r="H29" s="119">
        <v>56.19</v>
      </c>
      <c r="I29" s="28">
        <v>54.8</v>
      </c>
      <c r="J29" s="306" t="s">
        <v>2</v>
      </c>
      <c r="K29" s="128" t="s">
        <v>13</v>
      </c>
      <c r="L29" s="55">
        <v>54.32</v>
      </c>
      <c r="M29" s="144">
        <v>52.5</v>
      </c>
      <c r="N29" s="306" t="s">
        <v>28</v>
      </c>
      <c r="O29" s="174" t="s">
        <v>27</v>
      </c>
      <c r="P29" s="39">
        <v>53.2</v>
      </c>
      <c r="Q29" s="451">
        <v>50</v>
      </c>
      <c r="R29" s="306" t="s">
        <v>28</v>
      </c>
      <c r="S29" s="129" t="s">
        <v>29</v>
      </c>
      <c r="T29" s="39">
        <v>56.47</v>
      </c>
      <c r="U29" s="451">
        <v>55</v>
      </c>
    </row>
    <row r="30" spans="1:21" x14ac:dyDescent="0.25">
      <c r="A30" s="422">
        <v>25</v>
      </c>
      <c r="B30" s="584" t="s">
        <v>33</v>
      </c>
      <c r="C30" s="567" t="s">
        <v>136</v>
      </c>
      <c r="D30" s="38">
        <v>57.26</v>
      </c>
      <c r="E30" s="717">
        <v>56</v>
      </c>
      <c r="F30" s="450" t="s">
        <v>47</v>
      </c>
      <c r="G30" s="132" t="s">
        <v>64</v>
      </c>
      <c r="H30" s="119">
        <v>56.19</v>
      </c>
      <c r="I30" s="28">
        <v>54</v>
      </c>
      <c r="J30" s="306" t="s">
        <v>23</v>
      </c>
      <c r="K30" s="129" t="s">
        <v>81</v>
      </c>
      <c r="L30" s="55">
        <v>54.32</v>
      </c>
      <c r="M30" s="144">
        <v>52</v>
      </c>
      <c r="N30" s="306" t="s">
        <v>2</v>
      </c>
      <c r="O30" s="128" t="s">
        <v>11</v>
      </c>
      <c r="P30" s="39">
        <v>53.2</v>
      </c>
      <c r="Q30" s="451">
        <v>44</v>
      </c>
      <c r="R30" s="306" t="s">
        <v>23</v>
      </c>
      <c r="S30" s="129" t="s">
        <v>69</v>
      </c>
      <c r="T30" s="39">
        <v>56.47</v>
      </c>
      <c r="U30" s="451">
        <v>55</v>
      </c>
    </row>
    <row r="31" spans="1:21" x14ac:dyDescent="0.25">
      <c r="A31" s="422">
        <v>26</v>
      </c>
      <c r="B31" s="249" t="s">
        <v>2</v>
      </c>
      <c r="C31" s="256" t="s">
        <v>3</v>
      </c>
      <c r="D31" s="38">
        <v>57.26</v>
      </c>
      <c r="E31" s="711">
        <v>56</v>
      </c>
      <c r="F31" s="450" t="s">
        <v>23</v>
      </c>
      <c r="G31" s="132" t="s">
        <v>71</v>
      </c>
      <c r="H31" s="119">
        <v>56.19</v>
      </c>
      <c r="I31" s="28">
        <v>54</v>
      </c>
      <c r="J31" s="450" t="s">
        <v>28</v>
      </c>
      <c r="K31" s="127" t="s">
        <v>52</v>
      </c>
      <c r="L31" s="55">
        <v>54.32</v>
      </c>
      <c r="M31" s="144">
        <v>51</v>
      </c>
      <c r="N31" s="306" t="s">
        <v>40</v>
      </c>
      <c r="O31" s="131" t="s">
        <v>39</v>
      </c>
      <c r="P31" s="39">
        <v>53.2</v>
      </c>
      <c r="Q31" s="451">
        <v>43</v>
      </c>
      <c r="R31" s="306" t="s">
        <v>2</v>
      </c>
      <c r="S31" s="128" t="s">
        <v>3</v>
      </c>
      <c r="T31" s="39">
        <v>56.47</v>
      </c>
      <c r="U31" s="451">
        <v>55</v>
      </c>
    </row>
    <row r="32" spans="1:21" x14ac:dyDescent="0.25">
      <c r="A32" s="422">
        <v>27</v>
      </c>
      <c r="B32" s="147" t="s">
        <v>23</v>
      </c>
      <c r="C32" s="24" t="s">
        <v>71</v>
      </c>
      <c r="D32" s="38">
        <v>57.26</v>
      </c>
      <c r="E32" s="711">
        <v>55</v>
      </c>
      <c r="F32" s="306" t="s">
        <v>2</v>
      </c>
      <c r="G32" s="249" t="s">
        <v>132</v>
      </c>
      <c r="H32" s="119">
        <v>56.19</v>
      </c>
      <c r="I32" s="28">
        <v>53.8</v>
      </c>
      <c r="J32" s="450" t="s">
        <v>40</v>
      </c>
      <c r="K32" s="131" t="s">
        <v>42</v>
      </c>
      <c r="L32" s="55">
        <v>54.32</v>
      </c>
      <c r="M32" s="144">
        <v>50.5</v>
      </c>
      <c r="N32" s="306" t="s">
        <v>2</v>
      </c>
      <c r="O32" s="409" t="s">
        <v>144</v>
      </c>
      <c r="P32" s="39">
        <v>53.2</v>
      </c>
      <c r="Q32" s="451">
        <v>42.714285714285715</v>
      </c>
      <c r="R32" s="337" t="s">
        <v>28</v>
      </c>
      <c r="S32" s="326" t="s">
        <v>67</v>
      </c>
      <c r="T32" s="39">
        <v>56.47</v>
      </c>
      <c r="U32" s="451">
        <v>52.5</v>
      </c>
    </row>
    <row r="33" spans="1:21" x14ac:dyDescent="0.25">
      <c r="A33" s="422">
        <v>28</v>
      </c>
      <c r="B33" s="585" t="s">
        <v>33</v>
      </c>
      <c r="C33" s="249" t="s">
        <v>32</v>
      </c>
      <c r="D33" s="38">
        <v>57.26</v>
      </c>
      <c r="E33" s="718">
        <v>54</v>
      </c>
      <c r="F33" s="450" t="s">
        <v>0</v>
      </c>
      <c r="G33" s="132" t="s">
        <v>74</v>
      </c>
      <c r="H33" s="119">
        <v>56.19</v>
      </c>
      <c r="I33" s="28">
        <v>53</v>
      </c>
      <c r="J33" s="450" t="s">
        <v>40</v>
      </c>
      <c r="K33" s="131" t="s">
        <v>53</v>
      </c>
      <c r="L33" s="55">
        <v>54.32</v>
      </c>
      <c r="M33" s="144">
        <v>50</v>
      </c>
      <c r="N33" s="306" t="s">
        <v>2</v>
      </c>
      <c r="O33" s="128" t="s">
        <v>4</v>
      </c>
      <c r="P33" s="39">
        <v>53.2</v>
      </c>
      <c r="Q33" s="144">
        <v>41</v>
      </c>
      <c r="R33" s="306" t="s">
        <v>2</v>
      </c>
      <c r="S33" s="128" t="s">
        <v>16</v>
      </c>
      <c r="T33" s="39">
        <v>56.47</v>
      </c>
      <c r="U33" s="144">
        <v>52.5</v>
      </c>
    </row>
    <row r="34" spans="1:21" x14ac:dyDescent="0.25">
      <c r="A34" s="422">
        <v>29</v>
      </c>
      <c r="B34" s="584" t="s">
        <v>40</v>
      </c>
      <c r="C34" s="593" t="s">
        <v>44</v>
      </c>
      <c r="D34" s="38">
        <v>57.26</v>
      </c>
      <c r="E34" s="719">
        <v>52</v>
      </c>
      <c r="F34" s="450" t="s">
        <v>47</v>
      </c>
      <c r="G34" s="132" t="s">
        <v>61</v>
      </c>
      <c r="H34" s="119">
        <v>56.19</v>
      </c>
      <c r="I34" s="28">
        <v>53</v>
      </c>
      <c r="J34" s="306" t="s">
        <v>2</v>
      </c>
      <c r="K34" s="128" t="s">
        <v>16</v>
      </c>
      <c r="L34" s="55">
        <v>54.32</v>
      </c>
      <c r="M34" s="144">
        <v>50</v>
      </c>
      <c r="N34" s="306" t="s">
        <v>23</v>
      </c>
      <c r="O34" s="129" t="s">
        <v>73</v>
      </c>
      <c r="P34" s="39">
        <v>53.2</v>
      </c>
      <c r="Q34" s="451">
        <v>38.5</v>
      </c>
      <c r="R34" s="306" t="s">
        <v>2</v>
      </c>
      <c r="S34" s="409" t="s">
        <v>143</v>
      </c>
      <c r="T34" s="39">
        <v>56.47</v>
      </c>
      <c r="U34" s="451">
        <v>52</v>
      </c>
    </row>
    <row r="35" spans="1:21" ht="15.75" thickBot="1" x14ac:dyDescent="0.3">
      <c r="A35" s="429">
        <v>30</v>
      </c>
      <c r="B35" s="591" t="s">
        <v>33</v>
      </c>
      <c r="C35" s="590" t="s">
        <v>37</v>
      </c>
      <c r="D35" s="616">
        <v>57.26</v>
      </c>
      <c r="E35" s="720">
        <v>52</v>
      </c>
      <c r="F35" s="416" t="s">
        <v>47</v>
      </c>
      <c r="G35" s="317" t="s">
        <v>126</v>
      </c>
      <c r="H35" s="356">
        <v>56.19</v>
      </c>
      <c r="I35" s="254">
        <v>52</v>
      </c>
      <c r="J35" s="321" t="s">
        <v>2</v>
      </c>
      <c r="K35" s="176" t="s">
        <v>12</v>
      </c>
      <c r="L35" s="74">
        <v>54.32</v>
      </c>
      <c r="M35" s="168">
        <v>49.5</v>
      </c>
      <c r="N35" s="321" t="s">
        <v>40</v>
      </c>
      <c r="O35" s="418" t="s">
        <v>44</v>
      </c>
      <c r="P35" s="52">
        <v>53.2</v>
      </c>
      <c r="Q35" s="453">
        <v>36</v>
      </c>
      <c r="R35" s="321" t="s">
        <v>23</v>
      </c>
      <c r="S35" s="130" t="s">
        <v>24</v>
      </c>
      <c r="T35" s="52">
        <v>56.47</v>
      </c>
      <c r="U35" s="453">
        <v>51.5</v>
      </c>
    </row>
    <row r="36" spans="1:21" x14ac:dyDescent="0.25">
      <c r="A36" s="609">
        <v>31</v>
      </c>
      <c r="B36" s="162" t="s">
        <v>2</v>
      </c>
      <c r="C36" s="754" t="s">
        <v>142</v>
      </c>
      <c r="D36" s="434">
        <v>57.26</v>
      </c>
      <c r="E36" s="27">
        <v>48</v>
      </c>
      <c r="F36" s="721" t="s">
        <v>2</v>
      </c>
      <c r="G36" s="270" t="s">
        <v>111</v>
      </c>
      <c r="H36" s="119">
        <v>56.19</v>
      </c>
      <c r="I36" s="32">
        <v>52</v>
      </c>
      <c r="J36" s="454" t="s">
        <v>33</v>
      </c>
      <c r="K36" s="363" t="s">
        <v>113</v>
      </c>
      <c r="L36" s="76">
        <v>54.32</v>
      </c>
      <c r="M36" s="138">
        <v>49</v>
      </c>
      <c r="N36" s="136" t="s">
        <v>28</v>
      </c>
      <c r="O36" s="126" t="s">
        <v>66</v>
      </c>
      <c r="P36" s="84">
        <v>53.2</v>
      </c>
      <c r="Q36" s="455">
        <v>31</v>
      </c>
      <c r="R36" s="136" t="s">
        <v>33</v>
      </c>
      <c r="S36" s="126" t="s">
        <v>37</v>
      </c>
      <c r="T36" s="84">
        <v>56.47</v>
      </c>
      <c r="U36" s="455">
        <v>51</v>
      </c>
    </row>
    <row r="37" spans="1:21" x14ac:dyDescent="0.25">
      <c r="A37" s="422">
        <v>32</v>
      </c>
      <c r="B37" s="147" t="s">
        <v>0</v>
      </c>
      <c r="C37" s="597" t="s">
        <v>114</v>
      </c>
      <c r="D37" s="38">
        <v>57.26</v>
      </c>
      <c r="E37" s="28">
        <v>48</v>
      </c>
      <c r="F37" s="306" t="s">
        <v>2</v>
      </c>
      <c r="G37" s="276" t="s">
        <v>12</v>
      </c>
      <c r="H37" s="119">
        <v>56.19</v>
      </c>
      <c r="I37" s="28">
        <v>51</v>
      </c>
      <c r="J37" s="306" t="s">
        <v>2</v>
      </c>
      <c r="K37" s="409" t="s">
        <v>142</v>
      </c>
      <c r="L37" s="55">
        <v>54.32</v>
      </c>
      <c r="M37" s="144">
        <v>49</v>
      </c>
      <c r="N37" s="306" t="s">
        <v>2</v>
      </c>
      <c r="O37" s="128" t="s">
        <v>6</v>
      </c>
      <c r="P37" s="39">
        <v>53.2</v>
      </c>
      <c r="Q37" s="451">
        <v>31</v>
      </c>
      <c r="R37" s="306" t="s">
        <v>33</v>
      </c>
      <c r="S37" s="129" t="s">
        <v>32</v>
      </c>
      <c r="T37" s="39">
        <v>56.47</v>
      </c>
      <c r="U37" s="451">
        <v>51</v>
      </c>
    </row>
    <row r="38" spans="1:21" x14ac:dyDescent="0.25">
      <c r="A38" s="422">
        <v>33</v>
      </c>
      <c r="B38" s="585" t="s">
        <v>40</v>
      </c>
      <c r="C38" s="593" t="s">
        <v>151</v>
      </c>
      <c r="D38" s="38">
        <v>57.26</v>
      </c>
      <c r="E38" s="268">
        <v>47</v>
      </c>
      <c r="F38" s="450" t="s">
        <v>47</v>
      </c>
      <c r="G38" s="132" t="s">
        <v>60</v>
      </c>
      <c r="H38" s="119">
        <v>56.19</v>
      </c>
      <c r="I38" s="28">
        <v>50</v>
      </c>
      <c r="J38" s="450" t="s">
        <v>2</v>
      </c>
      <c r="K38" s="134" t="s">
        <v>51</v>
      </c>
      <c r="L38" s="55">
        <v>54.32</v>
      </c>
      <c r="M38" s="144">
        <v>47.5</v>
      </c>
      <c r="N38" s="450" t="s">
        <v>47</v>
      </c>
      <c r="O38" s="132" t="s">
        <v>60</v>
      </c>
      <c r="P38" s="39">
        <v>53.2</v>
      </c>
      <c r="Q38" s="86"/>
      <c r="R38" s="452" t="s">
        <v>47</v>
      </c>
      <c r="S38" s="129" t="s">
        <v>59</v>
      </c>
      <c r="T38" s="39">
        <v>56.47</v>
      </c>
      <c r="U38" s="451">
        <v>47.5</v>
      </c>
    </row>
    <row r="39" spans="1:21" x14ac:dyDescent="0.25">
      <c r="A39" s="422">
        <v>34</v>
      </c>
      <c r="B39" s="147" t="s">
        <v>0</v>
      </c>
      <c r="C39" s="24" t="s">
        <v>74</v>
      </c>
      <c r="D39" s="38">
        <v>57.26</v>
      </c>
      <c r="E39" s="28">
        <v>47</v>
      </c>
      <c r="F39" s="337" t="s">
        <v>2</v>
      </c>
      <c r="G39" s="256" t="s">
        <v>110</v>
      </c>
      <c r="H39" s="119">
        <v>56.19</v>
      </c>
      <c r="I39" s="28">
        <v>47</v>
      </c>
      <c r="J39" s="306" t="s">
        <v>2</v>
      </c>
      <c r="K39" s="409" t="s">
        <v>145</v>
      </c>
      <c r="L39" s="55">
        <v>54.32</v>
      </c>
      <c r="M39" s="451">
        <v>46.25</v>
      </c>
      <c r="N39" s="452" t="s">
        <v>47</v>
      </c>
      <c r="O39" s="132" t="s">
        <v>58</v>
      </c>
      <c r="P39" s="39">
        <v>53.2</v>
      </c>
      <c r="Q39" s="86"/>
      <c r="R39" s="306" t="s">
        <v>40</v>
      </c>
      <c r="S39" s="308" t="s">
        <v>125</v>
      </c>
      <c r="T39" s="39">
        <v>56.47</v>
      </c>
      <c r="U39" s="451">
        <v>47</v>
      </c>
    </row>
    <row r="40" spans="1:21" x14ac:dyDescent="0.25">
      <c r="A40" s="422">
        <v>35</v>
      </c>
      <c r="B40" s="147" t="s">
        <v>23</v>
      </c>
      <c r="C40" s="249" t="s">
        <v>107</v>
      </c>
      <c r="D40" s="38">
        <v>57.26</v>
      </c>
      <c r="E40" s="28">
        <v>44</v>
      </c>
      <c r="F40" s="450" t="s">
        <v>47</v>
      </c>
      <c r="G40" s="132" t="s">
        <v>62</v>
      </c>
      <c r="H40" s="119">
        <v>56.19</v>
      </c>
      <c r="I40" s="28">
        <v>47</v>
      </c>
      <c r="J40" s="306" t="s">
        <v>23</v>
      </c>
      <c r="K40" s="129" t="s">
        <v>72</v>
      </c>
      <c r="L40" s="55">
        <v>54.32</v>
      </c>
      <c r="M40" s="144">
        <v>46</v>
      </c>
      <c r="N40" s="452" t="s">
        <v>47</v>
      </c>
      <c r="O40" s="132" t="s">
        <v>59</v>
      </c>
      <c r="P40" s="39">
        <v>53.2</v>
      </c>
      <c r="Q40" s="86"/>
      <c r="R40" s="306" t="s">
        <v>2</v>
      </c>
      <c r="S40" s="128" t="s">
        <v>18</v>
      </c>
      <c r="T40" s="39">
        <v>56.47</v>
      </c>
      <c r="U40" s="144">
        <v>46.5</v>
      </c>
    </row>
    <row r="41" spans="1:21" x14ac:dyDescent="0.25">
      <c r="A41" s="422">
        <v>36</v>
      </c>
      <c r="B41" s="143" t="s">
        <v>47</v>
      </c>
      <c r="C41" s="36" t="s">
        <v>60</v>
      </c>
      <c r="D41" s="38">
        <v>57.26</v>
      </c>
      <c r="E41" s="32">
        <v>42</v>
      </c>
      <c r="F41" s="306" t="s">
        <v>2</v>
      </c>
      <c r="G41" s="276" t="s">
        <v>5</v>
      </c>
      <c r="H41" s="119">
        <v>56.19</v>
      </c>
      <c r="I41" s="28">
        <v>47</v>
      </c>
      <c r="J41" s="306" t="s">
        <v>2</v>
      </c>
      <c r="K41" s="128" t="s">
        <v>1</v>
      </c>
      <c r="L41" s="55">
        <v>54.32</v>
      </c>
      <c r="M41" s="144">
        <v>43</v>
      </c>
      <c r="N41" s="330" t="s">
        <v>47</v>
      </c>
      <c r="O41" s="279" t="s">
        <v>63</v>
      </c>
      <c r="P41" s="39">
        <v>53.2</v>
      </c>
      <c r="Q41" s="86"/>
      <c r="R41" s="306" t="s">
        <v>2</v>
      </c>
      <c r="S41" s="409" t="s">
        <v>145</v>
      </c>
      <c r="T41" s="39">
        <v>56.47</v>
      </c>
      <c r="U41" s="451">
        <v>46.2</v>
      </c>
    </row>
    <row r="42" spans="1:21" x14ac:dyDescent="0.25">
      <c r="A42" s="422">
        <v>37</v>
      </c>
      <c r="B42" s="249" t="s">
        <v>33</v>
      </c>
      <c r="C42" s="598" t="s">
        <v>57</v>
      </c>
      <c r="D42" s="38">
        <v>57.26</v>
      </c>
      <c r="E42" s="587">
        <v>42</v>
      </c>
      <c r="F42" s="306" t="s">
        <v>28</v>
      </c>
      <c r="G42" s="132" t="s">
        <v>29</v>
      </c>
      <c r="H42" s="119">
        <v>56.19</v>
      </c>
      <c r="I42" s="28">
        <v>45</v>
      </c>
      <c r="J42" s="306" t="s">
        <v>2</v>
      </c>
      <c r="K42" s="128" t="s">
        <v>8</v>
      </c>
      <c r="L42" s="55">
        <v>54.32</v>
      </c>
      <c r="M42" s="144">
        <v>39</v>
      </c>
      <c r="N42" s="306" t="s">
        <v>40</v>
      </c>
      <c r="O42" s="275" t="s">
        <v>45</v>
      </c>
      <c r="P42" s="39">
        <v>53.2</v>
      </c>
      <c r="Q42" s="86"/>
      <c r="R42" s="306" t="s">
        <v>2</v>
      </c>
      <c r="S42" s="409" t="s">
        <v>142</v>
      </c>
      <c r="T42" s="39">
        <v>56.47</v>
      </c>
      <c r="U42" s="451">
        <v>44</v>
      </c>
    </row>
    <row r="43" spans="1:21" x14ac:dyDescent="0.25">
      <c r="A43" s="422">
        <v>38</v>
      </c>
      <c r="B43" s="147" t="s">
        <v>2</v>
      </c>
      <c r="C43" s="581" t="s">
        <v>16</v>
      </c>
      <c r="D43" s="38">
        <v>57.26</v>
      </c>
      <c r="E43" s="28">
        <v>34</v>
      </c>
      <c r="F43" s="337" t="s">
        <v>2</v>
      </c>
      <c r="G43" s="265" t="s">
        <v>109</v>
      </c>
      <c r="H43" s="119">
        <v>56.19</v>
      </c>
      <c r="I43" s="28">
        <v>45</v>
      </c>
      <c r="J43" s="450" t="s">
        <v>33</v>
      </c>
      <c r="K43" s="129" t="s">
        <v>55</v>
      </c>
      <c r="L43" s="55">
        <v>54.32</v>
      </c>
      <c r="M43" s="144">
        <v>37</v>
      </c>
      <c r="N43" s="450" t="s">
        <v>40</v>
      </c>
      <c r="O43" s="278" t="s">
        <v>46</v>
      </c>
      <c r="P43" s="39">
        <v>53.2</v>
      </c>
      <c r="Q43" s="100"/>
      <c r="R43" s="306" t="s">
        <v>2</v>
      </c>
      <c r="S43" s="128" t="s">
        <v>8</v>
      </c>
      <c r="T43" s="39">
        <v>56.47</v>
      </c>
      <c r="U43" s="144">
        <v>44</v>
      </c>
    </row>
    <row r="44" spans="1:21" x14ac:dyDescent="0.25">
      <c r="A44" s="422">
        <v>39</v>
      </c>
      <c r="B44" s="147" t="s">
        <v>2</v>
      </c>
      <c r="C44" s="270" t="s">
        <v>14</v>
      </c>
      <c r="D44" s="38">
        <v>57.26</v>
      </c>
      <c r="E44" s="28">
        <v>27</v>
      </c>
      <c r="F44" s="306" t="s">
        <v>2</v>
      </c>
      <c r="G44" s="276" t="s">
        <v>19</v>
      </c>
      <c r="H44" s="119">
        <v>56.19</v>
      </c>
      <c r="I44" s="28">
        <v>43.5</v>
      </c>
      <c r="J44" s="306" t="s">
        <v>0</v>
      </c>
      <c r="K44" s="134" t="s">
        <v>50</v>
      </c>
      <c r="L44" s="55">
        <v>54.32</v>
      </c>
      <c r="M44" s="144">
        <v>37</v>
      </c>
      <c r="N44" s="306" t="s">
        <v>40</v>
      </c>
      <c r="O44" s="239" t="s">
        <v>125</v>
      </c>
      <c r="P44" s="39">
        <v>53.2</v>
      </c>
      <c r="Q44" s="100"/>
      <c r="R44" s="306" t="s">
        <v>40</v>
      </c>
      <c r="S44" s="131" t="s">
        <v>41</v>
      </c>
      <c r="T44" s="39">
        <v>56.47</v>
      </c>
      <c r="U44" s="451">
        <v>43</v>
      </c>
    </row>
    <row r="45" spans="1:21" ht="15.75" thickBot="1" x14ac:dyDescent="0.3">
      <c r="A45" s="429">
        <v>40</v>
      </c>
      <c r="B45" s="765" t="s">
        <v>47</v>
      </c>
      <c r="C45" s="277" t="s">
        <v>58</v>
      </c>
      <c r="D45" s="616">
        <v>57.26</v>
      </c>
      <c r="E45" s="766"/>
      <c r="F45" s="351" t="s">
        <v>2</v>
      </c>
      <c r="G45" s="280" t="s">
        <v>15</v>
      </c>
      <c r="H45" s="357">
        <v>56.19</v>
      </c>
      <c r="I45" s="35">
        <v>43</v>
      </c>
      <c r="J45" s="321" t="s">
        <v>2</v>
      </c>
      <c r="K45" s="176" t="s">
        <v>9</v>
      </c>
      <c r="L45" s="73">
        <v>54.32</v>
      </c>
      <c r="M45" s="168">
        <v>24</v>
      </c>
      <c r="N45" s="456" t="s">
        <v>40</v>
      </c>
      <c r="O45" s="431" t="s">
        <v>42</v>
      </c>
      <c r="P45" s="52">
        <v>53.2</v>
      </c>
      <c r="Q45" s="105"/>
      <c r="R45" s="351" t="s">
        <v>23</v>
      </c>
      <c r="S45" s="301" t="s">
        <v>81</v>
      </c>
      <c r="T45" s="91">
        <v>56.47</v>
      </c>
      <c r="U45" s="150">
        <v>42</v>
      </c>
    </row>
    <row r="46" spans="1:21" x14ac:dyDescent="0.25">
      <c r="A46" s="609">
        <v>41</v>
      </c>
      <c r="B46" s="685" t="s">
        <v>47</v>
      </c>
      <c r="C46" s="281" t="s">
        <v>59</v>
      </c>
      <c r="D46" s="434">
        <v>57.26</v>
      </c>
      <c r="E46" s="361"/>
      <c r="F46" s="722" t="s">
        <v>0</v>
      </c>
      <c r="G46" s="302" t="s">
        <v>54</v>
      </c>
      <c r="H46" s="355">
        <v>56.19</v>
      </c>
      <c r="I46" s="27">
        <v>40</v>
      </c>
      <c r="J46" s="458" t="s">
        <v>47</v>
      </c>
      <c r="K46" s="126" t="s">
        <v>58</v>
      </c>
      <c r="L46" s="75">
        <v>54.32</v>
      </c>
      <c r="M46" s="436"/>
      <c r="N46" s="155" t="s">
        <v>40</v>
      </c>
      <c r="O46" s="304" t="s">
        <v>41</v>
      </c>
      <c r="P46" s="84">
        <v>53.2</v>
      </c>
      <c r="Q46" s="106"/>
      <c r="R46" s="155" t="s">
        <v>40</v>
      </c>
      <c r="S46" s="195" t="s">
        <v>39</v>
      </c>
      <c r="T46" s="84">
        <v>56.47</v>
      </c>
      <c r="U46" s="449">
        <v>40</v>
      </c>
    </row>
    <row r="47" spans="1:21" x14ac:dyDescent="0.25">
      <c r="A47" s="422">
        <v>42</v>
      </c>
      <c r="B47" s="143" t="s">
        <v>47</v>
      </c>
      <c r="C47" s="132" t="s">
        <v>64</v>
      </c>
      <c r="D47" s="38">
        <v>57.26</v>
      </c>
      <c r="E47" s="359"/>
      <c r="F47" s="450" t="s">
        <v>28</v>
      </c>
      <c r="G47" s="275" t="s">
        <v>52</v>
      </c>
      <c r="H47" s="119">
        <v>56.19</v>
      </c>
      <c r="I47" s="28">
        <v>37</v>
      </c>
      <c r="J47" s="452" t="s">
        <v>47</v>
      </c>
      <c r="K47" s="129" t="s">
        <v>59</v>
      </c>
      <c r="L47" s="55">
        <v>54.32</v>
      </c>
      <c r="M47" s="80"/>
      <c r="N47" s="450" t="s">
        <v>40</v>
      </c>
      <c r="O47" s="278" t="s">
        <v>53</v>
      </c>
      <c r="P47" s="39">
        <v>53.2</v>
      </c>
      <c r="Q47" s="86"/>
      <c r="R47" s="450" t="s">
        <v>47</v>
      </c>
      <c r="S47" s="129" t="s">
        <v>60</v>
      </c>
      <c r="T47" s="39">
        <v>56.47</v>
      </c>
      <c r="U47" s="451">
        <v>35.33</v>
      </c>
    </row>
    <row r="48" spans="1:21" x14ac:dyDescent="0.25">
      <c r="A48" s="422">
        <v>43</v>
      </c>
      <c r="B48" s="143" t="s">
        <v>47</v>
      </c>
      <c r="C48" s="132" t="s">
        <v>61</v>
      </c>
      <c r="D48" s="38">
        <v>57.26</v>
      </c>
      <c r="E48" s="359"/>
      <c r="F48" s="306" t="s">
        <v>23</v>
      </c>
      <c r="G48" s="132" t="s">
        <v>24</v>
      </c>
      <c r="H48" s="119">
        <v>56.19</v>
      </c>
      <c r="I48" s="28">
        <v>17</v>
      </c>
      <c r="J48" s="450" t="s">
        <v>47</v>
      </c>
      <c r="K48" s="129" t="s">
        <v>61</v>
      </c>
      <c r="L48" s="55">
        <v>54.32</v>
      </c>
      <c r="M48" s="102"/>
      <c r="N48" s="450" t="s">
        <v>33</v>
      </c>
      <c r="O48" s="132" t="s">
        <v>57</v>
      </c>
      <c r="P48" s="39">
        <v>53.2</v>
      </c>
      <c r="Q48" s="86"/>
      <c r="R48" s="450" t="s">
        <v>47</v>
      </c>
      <c r="S48" s="132" t="s">
        <v>62</v>
      </c>
      <c r="T48" s="39">
        <v>56.47</v>
      </c>
      <c r="U48" s="86"/>
    </row>
    <row r="49" spans="1:21" x14ac:dyDescent="0.25">
      <c r="A49" s="422">
        <v>44</v>
      </c>
      <c r="B49" s="143" t="s">
        <v>40</v>
      </c>
      <c r="C49" s="275" t="s">
        <v>43</v>
      </c>
      <c r="D49" s="38">
        <v>57.26</v>
      </c>
      <c r="E49" s="359"/>
      <c r="F49" s="306" t="s">
        <v>40</v>
      </c>
      <c r="G49" s="239" t="s">
        <v>125</v>
      </c>
      <c r="H49" s="40">
        <v>56.19</v>
      </c>
      <c r="I49" s="28">
        <v>14</v>
      </c>
      <c r="J49" s="330" t="s">
        <v>47</v>
      </c>
      <c r="K49" s="133" t="s">
        <v>63</v>
      </c>
      <c r="L49" s="55">
        <v>54.32</v>
      </c>
      <c r="M49" s="80"/>
      <c r="N49" s="450" t="s">
        <v>33</v>
      </c>
      <c r="O49" s="285" t="s">
        <v>113</v>
      </c>
      <c r="P49" s="39">
        <v>53.2</v>
      </c>
      <c r="Q49" s="86"/>
      <c r="R49" s="450" t="s">
        <v>47</v>
      </c>
      <c r="S49" s="132" t="s">
        <v>64</v>
      </c>
      <c r="T49" s="39">
        <v>56.47</v>
      </c>
      <c r="U49" s="86"/>
    </row>
    <row r="50" spans="1:21" x14ac:dyDescent="0.25">
      <c r="A50" s="422">
        <v>45</v>
      </c>
      <c r="B50" s="147" t="s">
        <v>40</v>
      </c>
      <c r="C50" s="275" t="s">
        <v>45</v>
      </c>
      <c r="D50" s="38">
        <v>57.26</v>
      </c>
      <c r="E50" s="359"/>
      <c r="F50" s="723" t="s">
        <v>47</v>
      </c>
      <c r="G50" s="423" t="s">
        <v>63</v>
      </c>
      <c r="H50" s="119">
        <v>56.19</v>
      </c>
      <c r="I50" s="358"/>
      <c r="J50" s="330" t="s">
        <v>47</v>
      </c>
      <c r="K50" s="243" t="s">
        <v>126</v>
      </c>
      <c r="L50" s="55">
        <v>54.32</v>
      </c>
      <c r="M50" s="80"/>
      <c r="N50" s="337" t="s">
        <v>33</v>
      </c>
      <c r="O50" s="249" t="s">
        <v>129</v>
      </c>
      <c r="P50" s="39">
        <v>53.2</v>
      </c>
      <c r="Q50" s="86"/>
      <c r="R50" s="450" t="s">
        <v>47</v>
      </c>
      <c r="S50" s="132" t="s">
        <v>61</v>
      </c>
      <c r="T50" s="39">
        <v>56.47</v>
      </c>
      <c r="U50" s="86"/>
    </row>
    <row r="51" spans="1:21" x14ac:dyDescent="0.25">
      <c r="A51" s="422">
        <v>46</v>
      </c>
      <c r="B51" s="143" t="s">
        <v>40</v>
      </c>
      <c r="C51" s="278" t="s">
        <v>46</v>
      </c>
      <c r="D51" s="38">
        <v>57.26</v>
      </c>
      <c r="E51" s="359"/>
      <c r="F51" s="724" t="s">
        <v>47</v>
      </c>
      <c r="G51" s="424" t="s">
        <v>59</v>
      </c>
      <c r="H51" s="119">
        <v>56.19</v>
      </c>
      <c r="I51" s="359"/>
      <c r="J51" s="306" t="s">
        <v>40</v>
      </c>
      <c r="K51" s="127" t="s">
        <v>44</v>
      </c>
      <c r="L51" s="55">
        <v>54.32</v>
      </c>
      <c r="M51" s="81"/>
      <c r="N51" s="450" t="s">
        <v>33</v>
      </c>
      <c r="O51" s="132" t="s">
        <v>56</v>
      </c>
      <c r="P51" s="39">
        <v>53.2</v>
      </c>
      <c r="Q51" s="86"/>
      <c r="R51" s="330" t="s">
        <v>47</v>
      </c>
      <c r="S51" s="439" t="s">
        <v>126</v>
      </c>
      <c r="T51" s="39">
        <v>56.47</v>
      </c>
      <c r="U51" s="86"/>
    </row>
    <row r="52" spans="1:21" x14ac:dyDescent="0.25">
      <c r="A52" s="422">
        <v>47</v>
      </c>
      <c r="B52" s="147" t="s">
        <v>40</v>
      </c>
      <c r="C52" s="239" t="s">
        <v>125</v>
      </c>
      <c r="D52" s="38">
        <v>57.26</v>
      </c>
      <c r="E52" s="359"/>
      <c r="F52" s="16" t="s">
        <v>40</v>
      </c>
      <c r="G52" s="425" t="s">
        <v>45</v>
      </c>
      <c r="H52" s="119">
        <v>56.19</v>
      </c>
      <c r="I52" s="359"/>
      <c r="J52" s="306" t="s">
        <v>40</v>
      </c>
      <c r="K52" s="127" t="s">
        <v>45</v>
      </c>
      <c r="L52" s="55">
        <v>54.32</v>
      </c>
      <c r="M52" s="103"/>
      <c r="N52" s="306" t="s">
        <v>33</v>
      </c>
      <c r="O52" s="132" t="s">
        <v>37</v>
      </c>
      <c r="P52" s="39">
        <v>53.2</v>
      </c>
      <c r="Q52" s="86"/>
      <c r="R52" s="450" t="s">
        <v>40</v>
      </c>
      <c r="S52" s="278" t="s">
        <v>42</v>
      </c>
      <c r="T52" s="39">
        <v>56.47</v>
      </c>
      <c r="U52" s="86"/>
    </row>
    <row r="53" spans="1:21" x14ac:dyDescent="0.25">
      <c r="A53" s="422">
        <v>48</v>
      </c>
      <c r="B53" s="147" t="s">
        <v>40</v>
      </c>
      <c r="C53" s="278" t="s">
        <v>41</v>
      </c>
      <c r="D53" s="38">
        <v>57.26</v>
      </c>
      <c r="E53" s="359"/>
      <c r="F53" s="78" t="s">
        <v>40</v>
      </c>
      <c r="G53" s="426" t="s">
        <v>46</v>
      </c>
      <c r="H53" s="119">
        <v>56.19</v>
      </c>
      <c r="I53" s="359"/>
      <c r="J53" s="306" t="s">
        <v>40</v>
      </c>
      <c r="K53" s="308" t="s">
        <v>125</v>
      </c>
      <c r="L53" s="55">
        <v>54.32</v>
      </c>
      <c r="M53" s="81"/>
      <c r="N53" s="450" t="s">
        <v>33</v>
      </c>
      <c r="O53" s="132" t="s">
        <v>55</v>
      </c>
      <c r="P53" s="39">
        <v>53.2</v>
      </c>
      <c r="Q53" s="86"/>
      <c r="R53" s="450" t="s">
        <v>40</v>
      </c>
      <c r="S53" s="278" t="s">
        <v>53</v>
      </c>
      <c r="T53" s="39">
        <v>56.47</v>
      </c>
      <c r="U53" s="86"/>
    </row>
    <row r="54" spans="1:21" x14ac:dyDescent="0.25">
      <c r="A54" s="422">
        <v>49</v>
      </c>
      <c r="B54" s="249" t="s">
        <v>33</v>
      </c>
      <c r="C54" s="249" t="s">
        <v>129</v>
      </c>
      <c r="D54" s="38">
        <v>57.26</v>
      </c>
      <c r="E54" s="359"/>
      <c r="F54" s="17" t="s">
        <v>40</v>
      </c>
      <c r="G54" s="4" t="s">
        <v>41</v>
      </c>
      <c r="H54" s="119">
        <v>56.19</v>
      </c>
      <c r="I54" s="359"/>
      <c r="J54" s="351" t="s">
        <v>40</v>
      </c>
      <c r="K54" s="431" t="s">
        <v>41</v>
      </c>
      <c r="L54" s="55">
        <v>54.32</v>
      </c>
      <c r="M54" s="103"/>
      <c r="N54" s="306" t="s">
        <v>33</v>
      </c>
      <c r="O54" s="132" t="s">
        <v>35</v>
      </c>
      <c r="P54" s="39">
        <v>53.2</v>
      </c>
      <c r="Q54" s="86"/>
      <c r="R54" s="450" t="s">
        <v>33</v>
      </c>
      <c r="S54" s="285" t="s">
        <v>113</v>
      </c>
      <c r="T54" s="39">
        <v>56.47</v>
      </c>
      <c r="U54" s="86"/>
    </row>
    <row r="55" spans="1:21" ht="15.75" thickBot="1" x14ac:dyDescent="0.3">
      <c r="A55" s="429">
        <v>50</v>
      </c>
      <c r="B55" s="167" t="s">
        <v>33</v>
      </c>
      <c r="C55" s="277" t="s">
        <v>56</v>
      </c>
      <c r="D55" s="616">
        <v>57.26</v>
      </c>
      <c r="E55" s="360"/>
      <c r="F55" s="18" t="s">
        <v>40</v>
      </c>
      <c r="G55" s="427" t="s">
        <v>39</v>
      </c>
      <c r="H55" s="356">
        <v>56.19</v>
      </c>
      <c r="I55" s="360"/>
      <c r="J55" s="432" t="s">
        <v>33</v>
      </c>
      <c r="K55" s="252" t="s">
        <v>129</v>
      </c>
      <c r="L55" s="73">
        <v>54.32</v>
      </c>
      <c r="M55" s="104"/>
      <c r="N55" s="321" t="s">
        <v>33</v>
      </c>
      <c r="O55" s="277" t="s">
        <v>32</v>
      </c>
      <c r="P55" s="91">
        <v>53.2</v>
      </c>
      <c r="Q55" s="92"/>
      <c r="R55" s="432" t="s">
        <v>33</v>
      </c>
      <c r="S55" s="252" t="s">
        <v>129</v>
      </c>
      <c r="T55" s="91">
        <v>56.47</v>
      </c>
      <c r="U55" s="92"/>
    </row>
    <row r="56" spans="1:21" x14ac:dyDescent="0.25">
      <c r="A56" s="609">
        <v>51</v>
      </c>
      <c r="B56" s="162" t="s">
        <v>33</v>
      </c>
      <c r="C56" s="281" t="s">
        <v>34</v>
      </c>
      <c r="D56" s="434">
        <v>57.26</v>
      </c>
      <c r="E56" s="361"/>
      <c r="F56" s="83" t="s">
        <v>33</v>
      </c>
      <c r="G56" s="99" t="s">
        <v>136</v>
      </c>
      <c r="H56" s="355">
        <v>56.19</v>
      </c>
      <c r="I56" s="361"/>
      <c r="J56" s="155" t="s">
        <v>33</v>
      </c>
      <c r="K56" s="171" t="s">
        <v>34</v>
      </c>
      <c r="L56" s="76">
        <v>54.32</v>
      </c>
      <c r="M56" s="110"/>
      <c r="N56" s="414" t="s">
        <v>28</v>
      </c>
      <c r="O56" s="463" t="s">
        <v>141</v>
      </c>
      <c r="P56" s="84">
        <v>53.2</v>
      </c>
      <c r="Q56" s="106"/>
      <c r="R56" s="136" t="s">
        <v>33</v>
      </c>
      <c r="S56" s="403" t="s">
        <v>34</v>
      </c>
      <c r="T56" s="95">
        <v>56.47</v>
      </c>
      <c r="U56" s="108"/>
    </row>
    <row r="57" spans="1:21" x14ac:dyDescent="0.25">
      <c r="A57" s="422">
        <v>52</v>
      </c>
      <c r="B57" s="147" t="s">
        <v>33</v>
      </c>
      <c r="C57" s="132" t="s">
        <v>38</v>
      </c>
      <c r="D57" s="38">
        <v>57.26</v>
      </c>
      <c r="E57" s="359"/>
      <c r="F57" s="78" t="s">
        <v>33</v>
      </c>
      <c r="G57" s="79" t="s">
        <v>57</v>
      </c>
      <c r="H57" s="119">
        <v>56.19</v>
      </c>
      <c r="I57" s="359"/>
      <c r="J57" s="306" t="s">
        <v>33</v>
      </c>
      <c r="K57" s="129" t="s">
        <v>37</v>
      </c>
      <c r="L57" s="55">
        <v>54.32</v>
      </c>
      <c r="M57" s="103"/>
      <c r="N57" s="450" t="s">
        <v>28</v>
      </c>
      <c r="O57" s="132" t="s">
        <v>80</v>
      </c>
      <c r="P57" s="39">
        <v>53.2</v>
      </c>
      <c r="Q57" s="86"/>
      <c r="R57" s="450" t="s">
        <v>33</v>
      </c>
      <c r="S57" s="132" t="s">
        <v>55</v>
      </c>
      <c r="T57" s="39">
        <v>56.47</v>
      </c>
      <c r="U57" s="86"/>
    </row>
    <row r="58" spans="1:21" x14ac:dyDescent="0.25">
      <c r="A58" s="422">
        <v>53</v>
      </c>
      <c r="B58" s="143" t="s">
        <v>33</v>
      </c>
      <c r="C58" s="132" t="s">
        <v>55</v>
      </c>
      <c r="D58" s="38">
        <v>57.26</v>
      </c>
      <c r="E58" s="359"/>
      <c r="F58" s="78" t="s">
        <v>33</v>
      </c>
      <c r="G58" s="79" t="s">
        <v>56</v>
      </c>
      <c r="H58" s="119">
        <v>56.19</v>
      </c>
      <c r="I58" s="359"/>
      <c r="J58" s="306" t="s">
        <v>33</v>
      </c>
      <c r="K58" s="129" t="s">
        <v>38</v>
      </c>
      <c r="L58" s="55">
        <v>54.32</v>
      </c>
      <c r="M58" s="103"/>
      <c r="N58" s="337" t="s">
        <v>28</v>
      </c>
      <c r="O58" s="24" t="s">
        <v>30</v>
      </c>
      <c r="P58" s="39">
        <v>53.2</v>
      </c>
      <c r="Q58" s="86"/>
      <c r="R58" s="337" t="s">
        <v>28</v>
      </c>
      <c r="S58" s="411" t="s">
        <v>141</v>
      </c>
      <c r="T58" s="39">
        <v>56.47</v>
      </c>
      <c r="U58" s="86"/>
    </row>
    <row r="59" spans="1:21" x14ac:dyDescent="0.25">
      <c r="A59" s="422">
        <v>54</v>
      </c>
      <c r="B59" s="147" t="s">
        <v>33</v>
      </c>
      <c r="C59" s="132" t="s">
        <v>35</v>
      </c>
      <c r="D59" s="38">
        <v>57.26</v>
      </c>
      <c r="E59" s="359"/>
      <c r="F59" s="306" t="s">
        <v>33</v>
      </c>
      <c r="G59" s="129" t="s">
        <v>34</v>
      </c>
      <c r="H59" s="38">
        <v>56.19</v>
      </c>
      <c r="I59" s="359"/>
      <c r="J59" s="306" t="s">
        <v>33</v>
      </c>
      <c r="K59" s="129" t="s">
        <v>35</v>
      </c>
      <c r="L59" s="55">
        <v>54.32</v>
      </c>
      <c r="M59" s="103"/>
      <c r="N59" s="450" t="s">
        <v>28</v>
      </c>
      <c r="O59" s="459" t="s">
        <v>105</v>
      </c>
      <c r="P59" s="39">
        <v>53.2</v>
      </c>
      <c r="Q59" s="86"/>
      <c r="R59" s="450" t="s">
        <v>28</v>
      </c>
      <c r="S59" s="132" t="s">
        <v>80</v>
      </c>
      <c r="T59" s="39">
        <v>56.47</v>
      </c>
      <c r="U59" s="86"/>
    </row>
    <row r="60" spans="1:21" x14ac:dyDescent="0.25">
      <c r="A60" s="422">
        <v>55</v>
      </c>
      <c r="B60" s="147" t="s">
        <v>33</v>
      </c>
      <c r="C60" s="132" t="s">
        <v>36</v>
      </c>
      <c r="D60" s="38">
        <v>57.26</v>
      </c>
      <c r="E60" s="359"/>
      <c r="F60" s="306" t="s">
        <v>33</v>
      </c>
      <c r="G60" s="129" t="s">
        <v>37</v>
      </c>
      <c r="H60" s="94">
        <v>56.19</v>
      </c>
      <c r="I60" s="359"/>
      <c r="J60" s="306" t="s">
        <v>33</v>
      </c>
      <c r="K60" s="129" t="s">
        <v>32</v>
      </c>
      <c r="L60" s="55">
        <v>54.32</v>
      </c>
      <c r="M60" s="103"/>
      <c r="N60" s="337" t="s">
        <v>28</v>
      </c>
      <c r="O60" s="421" t="s">
        <v>52</v>
      </c>
      <c r="P60" s="39">
        <v>53.2</v>
      </c>
      <c r="Q60" s="86"/>
      <c r="R60" s="337" t="s">
        <v>28</v>
      </c>
      <c r="S60" s="24" t="s">
        <v>30</v>
      </c>
      <c r="T60" s="39">
        <v>56.47</v>
      </c>
      <c r="U60" s="86"/>
    </row>
    <row r="61" spans="1:21" x14ac:dyDescent="0.25">
      <c r="A61" s="422">
        <v>56</v>
      </c>
      <c r="B61" s="249" t="s">
        <v>28</v>
      </c>
      <c r="C61" s="24" t="s">
        <v>67</v>
      </c>
      <c r="D61" s="38">
        <v>57.26</v>
      </c>
      <c r="E61" s="359"/>
      <c r="F61" s="306" t="s">
        <v>33</v>
      </c>
      <c r="G61" s="129" t="s">
        <v>38</v>
      </c>
      <c r="H61" s="94">
        <v>56.19</v>
      </c>
      <c r="I61" s="359"/>
      <c r="J61" s="136" t="s">
        <v>33</v>
      </c>
      <c r="K61" s="126" t="s">
        <v>36</v>
      </c>
      <c r="L61" s="55">
        <v>54.32</v>
      </c>
      <c r="M61" s="81"/>
      <c r="N61" s="306" t="s">
        <v>28</v>
      </c>
      <c r="O61" s="132" t="s">
        <v>29</v>
      </c>
      <c r="P61" s="39">
        <v>53.2</v>
      </c>
      <c r="Q61" s="86"/>
      <c r="R61" s="337" t="s">
        <v>28</v>
      </c>
      <c r="S61" s="247" t="s">
        <v>105</v>
      </c>
      <c r="T61" s="39">
        <v>56.47</v>
      </c>
      <c r="U61" s="86"/>
    </row>
    <row r="62" spans="1:21" x14ac:dyDescent="0.25">
      <c r="A62" s="422">
        <v>57</v>
      </c>
      <c r="B62" s="249" t="s">
        <v>28</v>
      </c>
      <c r="C62" s="411" t="s">
        <v>141</v>
      </c>
      <c r="D62" s="38">
        <v>57.26</v>
      </c>
      <c r="E62" s="359"/>
      <c r="F62" s="450" t="s">
        <v>33</v>
      </c>
      <c r="G62" s="129" t="s">
        <v>55</v>
      </c>
      <c r="H62" s="94">
        <v>56.19</v>
      </c>
      <c r="I62" s="359"/>
      <c r="J62" s="337" t="s">
        <v>28</v>
      </c>
      <c r="K62" s="413" t="s">
        <v>141</v>
      </c>
      <c r="L62" s="55">
        <v>54.32</v>
      </c>
      <c r="M62" s="81"/>
      <c r="N62" s="450" t="s">
        <v>28</v>
      </c>
      <c r="O62" s="132" t="s">
        <v>31</v>
      </c>
      <c r="P62" s="39">
        <v>53.2</v>
      </c>
      <c r="Q62" s="86"/>
      <c r="R62" s="306" t="s">
        <v>28</v>
      </c>
      <c r="S62" s="132" t="s">
        <v>65</v>
      </c>
      <c r="T62" s="39">
        <v>56.47</v>
      </c>
      <c r="U62" s="86"/>
    </row>
    <row r="63" spans="1:21" x14ac:dyDescent="0.25">
      <c r="A63" s="422">
        <v>58</v>
      </c>
      <c r="B63" s="143" t="s">
        <v>28</v>
      </c>
      <c r="C63" s="132" t="s">
        <v>68</v>
      </c>
      <c r="D63" s="38">
        <v>57.26</v>
      </c>
      <c r="E63" s="359"/>
      <c r="F63" s="306" t="s">
        <v>33</v>
      </c>
      <c r="G63" s="129" t="s">
        <v>35</v>
      </c>
      <c r="H63" s="94">
        <v>56.19</v>
      </c>
      <c r="I63" s="359"/>
      <c r="J63" s="337" t="s">
        <v>28</v>
      </c>
      <c r="K63" s="399" t="s">
        <v>105</v>
      </c>
      <c r="L63" s="55">
        <v>54.32</v>
      </c>
      <c r="M63" s="81"/>
      <c r="N63" s="306" t="s">
        <v>28</v>
      </c>
      <c r="O63" s="249" t="s">
        <v>128</v>
      </c>
      <c r="P63" s="39">
        <v>53.2</v>
      </c>
      <c r="Q63" s="86"/>
      <c r="R63" s="450" t="s">
        <v>28</v>
      </c>
      <c r="S63" s="275" t="s">
        <v>52</v>
      </c>
      <c r="T63" s="39">
        <v>56.47</v>
      </c>
      <c r="U63" s="86"/>
    </row>
    <row r="64" spans="1:21" x14ac:dyDescent="0.25">
      <c r="A64" s="422">
        <v>59</v>
      </c>
      <c r="B64" s="143" t="s">
        <v>28</v>
      </c>
      <c r="C64" s="132" t="s">
        <v>80</v>
      </c>
      <c r="D64" s="38">
        <v>57.26</v>
      </c>
      <c r="E64" s="359"/>
      <c r="F64" s="306" t="s">
        <v>33</v>
      </c>
      <c r="G64" s="129" t="s">
        <v>32</v>
      </c>
      <c r="H64" s="94">
        <v>56.19</v>
      </c>
      <c r="I64" s="359"/>
      <c r="J64" s="306" t="s">
        <v>28</v>
      </c>
      <c r="K64" s="129" t="s">
        <v>65</v>
      </c>
      <c r="L64" s="55">
        <v>54.32</v>
      </c>
      <c r="M64" s="103"/>
      <c r="N64" s="450" t="s">
        <v>23</v>
      </c>
      <c r="O64" s="132" t="s">
        <v>71</v>
      </c>
      <c r="P64" s="39">
        <v>53.2</v>
      </c>
      <c r="Q64" s="102"/>
      <c r="R64" s="306" t="s">
        <v>28</v>
      </c>
      <c r="S64" s="282" t="s">
        <v>106</v>
      </c>
      <c r="T64" s="39">
        <v>56.47</v>
      </c>
      <c r="U64" s="81"/>
    </row>
    <row r="65" spans="1:21" ht="15.75" thickBot="1" x14ac:dyDescent="0.3">
      <c r="A65" s="429">
        <v>60</v>
      </c>
      <c r="B65" s="170" t="s">
        <v>28</v>
      </c>
      <c r="C65" s="252" t="s">
        <v>128</v>
      </c>
      <c r="D65" s="616">
        <v>57.26</v>
      </c>
      <c r="E65" s="360"/>
      <c r="F65" s="18" t="s">
        <v>33</v>
      </c>
      <c r="G65" s="435" t="s">
        <v>36</v>
      </c>
      <c r="H65" s="428">
        <v>56.19</v>
      </c>
      <c r="I65" s="360"/>
      <c r="J65" s="321" t="s">
        <v>28</v>
      </c>
      <c r="K65" s="433" t="s">
        <v>106</v>
      </c>
      <c r="L65" s="73">
        <v>54.32</v>
      </c>
      <c r="M65" s="107"/>
      <c r="N65" s="321" t="s">
        <v>23</v>
      </c>
      <c r="O65" s="277" t="s">
        <v>93</v>
      </c>
      <c r="P65" s="91">
        <v>53.2</v>
      </c>
      <c r="Q65" s="107"/>
      <c r="R65" s="321" t="s">
        <v>28</v>
      </c>
      <c r="S65" s="277" t="s">
        <v>66</v>
      </c>
      <c r="T65" s="52">
        <v>56.47</v>
      </c>
      <c r="U65" s="105"/>
    </row>
    <row r="66" spans="1:21" x14ac:dyDescent="0.25">
      <c r="A66" s="609">
        <v>61</v>
      </c>
      <c r="B66" s="162" t="s">
        <v>28</v>
      </c>
      <c r="C66" s="281" t="s">
        <v>65</v>
      </c>
      <c r="D66" s="434">
        <v>57.26</v>
      </c>
      <c r="E66" s="361"/>
      <c r="F66" s="83" t="s">
        <v>28</v>
      </c>
      <c r="G66" s="355" t="s">
        <v>68</v>
      </c>
      <c r="H66" s="355">
        <v>56.19</v>
      </c>
      <c r="I66" s="361"/>
      <c r="J66" s="136" t="s">
        <v>28</v>
      </c>
      <c r="K66" s="126" t="s">
        <v>66</v>
      </c>
      <c r="L66" s="76">
        <v>54.32</v>
      </c>
      <c r="M66" s="85"/>
      <c r="N66" s="414" t="s">
        <v>23</v>
      </c>
      <c r="O66" s="260" t="s">
        <v>26</v>
      </c>
      <c r="P66" s="84">
        <v>53.2</v>
      </c>
      <c r="Q66" s="101"/>
      <c r="R66" s="454" t="s">
        <v>28</v>
      </c>
      <c r="S66" s="403" t="s">
        <v>31</v>
      </c>
      <c r="T66" s="84">
        <v>56.47</v>
      </c>
      <c r="U66" s="106"/>
    </row>
    <row r="67" spans="1:21" x14ac:dyDescent="0.25">
      <c r="A67" s="422">
        <v>62</v>
      </c>
      <c r="B67" s="143" t="s">
        <v>28</v>
      </c>
      <c r="C67" s="275" t="s">
        <v>52</v>
      </c>
      <c r="D67" s="38">
        <v>57.26</v>
      </c>
      <c r="E67" s="359"/>
      <c r="F67" s="78" t="s">
        <v>28</v>
      </c>
      <c r="G67" s="40" t="s">
        <v>80</v>
      </c>
      <c r="H67" s="119">
        <v>56.19</v>
      </c>
      <c r="I67" s="359"/>
      <c r="J67" s="306" t="s">
        <v>28</v>
      </c>
      <c r="K67" s="132" t="s">
        <v>29</v>
      </c>
      <c r="L67" s="55">
        <v>54.32</v>
      </c>
      <c r="M67" s="103"/>
      <c r="N67" s="337" t="s">
        <v>23</v>
      </c>
      <c r="O67" s="249" t="s">
        <v>107</v>
      </c>
      <c r="P67" s="39">
        <v>53.2</v>
      </c>
      <c r="Q67" s="86"/>
      <c r="R67" s="306" t="s">
        <v>28</v>
      </c>
      <c r="S67" s="286" t="s">
        <v>27</v>
      </c>
      <c r="T67" s="39">
        <v>56.47</v>
      </c>
      <c r="U67" s="86"/>
    </row>
    <row r="68" spans="1:21" x14ac:dyDescent="0.25">
      <c r="A68" s="422">
        <v>63</v>
      </c>
      <c r="B68" s="147" t="s">
        <v>28</v>
      </c>
      <c r="C68" s="132" t="s">
        <v>66</v>
      </c>
      <c r="D68" s="38">
        <v>57.26</v>
      </c>
      <c r="E68" s="359"/>
      <c r="F68" s="78" t="s">
        <v>28</v>
      </c>
      <c r="G68" s="40" t="s">
        <v>65</v>
      </c>
      <c r="H68" s="119">
        <v>56.19</v>
      </c>
      <c r="I68" s="359"/>
      <c r="J68" s="306" t="s">
        <v>28</v>
      </c>
      <c r="K68" s="174" t="s">
        <v>27</v>
      </c>
      <c r="L68" s="55">
        <v>54.32</v>
      </c>
      <c r="M68" s="81"/>
      <c r="N68" s="306" t="s">
        <v>23</v>
      </c>
      <c r="O68" s="132" t="s">
        <v>70</v>
      </c>
      <c r="P68" s="39">
        <v>53.2</v>
      </c>
      <c r="Q68" s="86"/>
      <c r="R68" s="306" t="s">
        <v>23</v>
      </c>
      <c r="S68" s="132" t="s">
        <v>25</v>
      </c>
      <c r="T68" s="39">
        <v>56.47</v>
      </c>
      <c r="U68" s="86"/>
    </row>
    <row r="69" spans="1:21" x14ac:dyDescent="0.25">
      <c r="A69" s="422">
        <v>64</v>
      </c>
      <c r="B69" s="147" t="s">
        <v>28</v>
      </c>
      <c r="C69" s="132" t="s">
        <v>29</v>
      </c>
      <c r="D69" s="38">
        <v>57.26</v>
      </c>
      <c r="E69" s="359"/>
      <c r="F69" s="78" t="s">
        <v>28</v>
      </c>
      <c r="G69" s="40" t="s">
        <v>66</v>
      </c>
      <c r="H69" s="119">
        <v>56.19</v>
      </c>
      <c r="I69" s="359"/>
      <c r="J69" s="306" t="s">
        <v>28</v>
      </c>
      <c r="K69" s="244" t="s">
        <v>128</v>
      </c>
      <c r="L69" s="55">
        <v>54.32</v>
      </c>
      <c r="M69" s="103"/>
      <c r="N69" s="306" t="s">
        <v>23</v>
      </c>
      <c r="O69" s="132" t="s">
        <v>24</v>
      </c>
      <c r="P69" s="39">
        <v>53.2</v>
      </c>
      <c r="Q69" s="86"/>
      <c r="R69" s="306" t="s">
        <v>23</v>
      </c>
      <c r="S69" s="132" t="s">
        <v>73</v>
      </c>
      <c r="T69" s="39">
        <v>56.47</v>
      </c>
      <c r="U69" s="86"/>
    </row>
    <row r="70" spans="1:21" x14ac:dyDescent="0.25">
      <c r="A70" s="422">
        <v>65</v>
      </c>
      <c r="B70" s="143" t="s">
        <v>28</v>
      </c>
      <c r="C70" s="132" t="s">
        <v>31</v>
      </c>
      <c r="D70" s="38">
        <v>57.26</v>
      </c>
      <c r="E70" s="359"/>
      <c r="F70" s="78" t="s">
        <v>28</v>
      </c>
      <c r="G70" s="40" t="s">
        <v>31</v>
      </c>
      <c r="H70" s="119">
        <v>56.19</v>
      </c>
      <c r="I70" s="359"/>
      <c r="J70" s="306" t="s">
        <v>23</v>
      </c>
      <c r="K70" s="129" t="s">
        <v>93</v>
      </c>
      <c r="L70" s="55">
        <v>54.32</v>
      </c>
      <c r="M70" s="103"/>
      <c r="N70" s="337" t="s">
        <v>23</v>
      </c>
      <c r="O70" s="249" t="s">
        <v>108</v>
      </c>
      <c r="P70" s="39">
        <v>53.2</v>
      </c>
      <c r="Q70" s="86"/>
      <c r="R70" s="306" t="s">
        <v>23</v>
      </c>
      <c r="S70" s="132" t="s">
        <v>72</v>
      </c>
      <c r="T70" s="39">
        <v>56.47</v>
      </c>
      <c r="U70" s="86"/>
    </row>
    <row r="71" spans="1:21" x14ac:dyDescent="0.25">
      <c r="A71" s="422">
        <v>66</v>
      </c>
      <c r="B71" s="147" t="s">
        <v>28</v>
      </c>
      <c r="C71" s="286" t="s">
        <v>27</v>
      </c>
      <c r="D71" s="38">
        <v>57.26</v>
      </c>
      <c r="E71" s="359"/>
      <c r="F71" s="17" t="s">
        <v>28</v>
      </c>
      <c r="G71" s="98" t="s">
        <v>27</v>
      </c>
      <c r="H71" s="119">
        <v>56.19</v>
      </c>
      <c r="I71" s="359"/>
      <c r="J71" s="337" t="s">
        <v>23</v>
      </c>
      <c r="K71" s="244" t="s">
        <v>26</v>
      </c>
      <c r="L71" s="55">
        <v>54.32</v>
      </c>
      <c r="M71" s="103"/>
      <c r="N71" s="337" t="s">
        <v>2</v>
      </c>
      <c r="O71" s="265" t="s">
        <v>109</v>
      </c>
      <c r="P71" s="39">
        <v>53.2</v>
      </c>
      <c r="Q71" s="86"/>
      <c r="R71" s="337" t="s">
        <v>23</v>
      </c>
      <c r="S71" s="249" t="s">
        <v>107</v>
      </c>
      <c r="T71" s="39">
        <v>56.47</v>
      </c>
      <c r="U71" s="86"/>
    </row>
    <row r="72" spans="1:21" x14ac:dyDescent="0.25">
      <c r="A72" s="422">
        <v>67</v>
      </c>
      <c r="B72" s="147" t="s">
        <v>23</v>
      </c>
      <c r="C72" s="132" t="s">
        <v>93</v>
      </c>
      <c r="D72" s="38">
        <v>57.26</v>
      </c>
      <c r="E72" s="359"/>
      <c r="F72" s="17" t="s">
        <v>23</v>
      </c>
      <c r="G72" s="5" t="s">
        <v>93</v>
      </c>
      <c r="H72" s="119">
        <v>56.19</v>
      </c>
      <c r="I72" s="359"/>
      <c r="J72" s="306" t="s">
        <v>23</v>
      </c>
      <c r="K72" s="132" t="s">
        <v>73</v>
      </c>
      <c r="L72" s="55">
        <v>54.32</v>
      </c>
      <c r="M72" s="81"/>
      <c r="N72" s="450" t="s">
        <v>2</v>
      </c>
      <c r="O72" s="283" t="s">
        <v>51</v>
      </c>
      <c r="P72" s="39">
        <v>53.2</v>
      </c>
      <c r="Q72" s="86"/>
      <c r="R72" s="337" t="s">
        <v>23</v>
      </c>
      <c r="S72" s="249" t="s">
        <v>108</v>
      </c>
      <c r="T72" s="39">
        <v>56.47</v>
      </c>
      <c r="U72" s="86"/>
    </row>
    <row r="73" spans="1:21" x14ac:dyDescent="0.25">
      <c r="A73" s="422">
        <v>68</v>
      </c>
      <c r="B73" s="249" t="s">
        <v>23</v>
      </c>
      <c r="C73" s="249" t="s">
        <v>26</v>
      </c>
      <c r="D73" s="38">
        <v>57.26</v>
      </c>
      <c r="E73" s="359"/>
      <c r="F73" s="17" t="s">
        <v>23</v>
      </c>
      <c r="G73" s="5" t="s">
        <v>25</v>
      </c>
      <c r="H73" s="119">
        <v>56.19</v>
      </c>
      <c r="I73" s="359"/>
      <c r="J73" s="337" t="s">
        <v>23</v>
      </c>
      <c r="K73" s="244" t="s">
        <v>107</v>
      </c>
      <c r="L73" s="55">
        <v>54.32</v>
      </c>
      <c r="M73" s="81"/>
      <c r="N73" s="306" t="s">
        <v>2</v>
      </c>
      <c r="O73" s="276" t="s">
        <v>18</v>
      </c>
      <c r="P73" s="39">
        <v>53.2</v>
      </c>
      <c r="Q73" s="86"/>
      <c r="R73" s="337" t="s">
        <v>2</v>
      </c>
      <c r="S73" s="265" t="s">
        <v>109</v>
      </c>
      <c r="T73" s="39">
        <v>56.47</v>
      </c>
      <c r="U73" s="86"/>
    </row>
    <row r="74" spans="1:21" x14ac:dyDescent="0.25">
      <c r="A74" s="422">
        <v>69</v>
      </c>
      <c r="B74" s="147" t="s">
        <v>23</v>
      </c>
      <c r="C74" s="132" t="s">
        <v>25</v>
      </c>
      <c r="D74" s="38">
        <v>57.26</v>
      </c>
      <c r="E74" s="359"/>
      <c r="F74" s="17" t="s">
        <v>23</v>
      </c>
      <c r="G74" s="5" t="s">
        <v>73</v>
      </c>
      <c r="H74" s="119">
        <v>56.19</v>
      </c>
      <c r="I74" s="359"/>
      <c r="J74" s="306" t="s">
        <v>23</v>
      </c>
      <c r="K74" s="132" t="s">
        <v>70</v>
      </c>
      <c r="L74" s="55">
        <v>54.32</v>
      </c>
      <c r="M74" s="103"/>
      <c r="N74" s="306" t="s">
        <v>2</v>
      </c>
      <c r="O74" s="276" t="s">
        <v>12</v>
      </c>
      <c r="P74" s="39">
        <v>53.2</v>
      </c>
      <c r="Q74" s="86"/>
      <c r="R74" s="450" t="s">
        <v>2</v>
      </c>
      <c r="S74" s="283" t="s">
        <v>51</v>
      </c>
      <c r="T74" s="39">
        <v>56.47</v>
      </c>
      <c r="U74" s="86"/>
    </row>
    <row r="75" spans="1:21" ht="15.75" thickBot="1" x14ac:dyDescent="0.3">
      <c r="A75" s="429">
        <v>70</v>
      </c>
      <c r="B75" s="170" t="s">
        <v>23</v>
      </c>
      <c r="C75" s="277" t="s">
        <v>73</v>
      </c>
      <c r="D75" s="616">
        <v>57.26</v>
      </c>
      <c r="E75" s="360"/>
      <c r="F75" s="18" t="s">
        <v>23</v>
      </c>
      <c r="G75" s="90" t="s">
        <v>72</v>
      </c>
      <c r="H75" s="356">
        <v>56.19</v>
      </c>
      <c r="I75" s="360"/>
      <c r="J75" s="321" t="s">
        <v>23</v>
      </c>
      <c r="K75" s="277" t="s">
        <v>69</v>
      </c>
      <c r="L75" s="73">
        <v>54.32</v>
      </c>
      <c r="M75" s="104"/>
      <c r="N75" s="321" t="s">
        <v>2</v>
      </c>
      <c r="O75" s="287" t="s">
        <v>16</v>
      </c>
      <c r="P75" s="91">
        <v>53.2</v>
      </c>
      <c r="Q75" s="92"/>
      <c r="R75" s="321" t="s">
        <v>2</v>
      </c>
      <c r="S75" s="277" t="s">
        <v>10</v>
      </c>
      <c r="T75" s="91">
        <v>56.47</v>
      </c>
      <c r="U75" s="92"/>
    </row>
    <row r="76" spans="1:21" x14ac:dyDescent="0.25">
      <c r="A76" s="609">
        <v>71</v>
      </c>
      <c r="B76" s="162" t="s">
        <v>23</v>
      </c>
      <c r="C76" s="281" t="s">
        <v>72</v>
      </c>
      <c r="D76" s="434">
        <v>57.26</v>
      </c>
      <c r="E76" s="361"/>
      <c r="F76" s="14" t="s">
        <v>23</v>
      </c>
      <c r="G76" s="96" t="s">
        <v>81</v>
      </c>
      <c r="H76" s="355">
        <v>56.19</v>
      </c>
      <c r="I76" s="361"/>
      <c r="J76" s="136" t="s">
        <v>23</v>
      </c>
      <c r="K76" s="126" t="s">
        <v>24</v>
      </c>
      <c r="L76" s="76">
        <v>54.32</v>
      </c>
      <c r="M76" s="110"/>
      <c r="N76" s="155" t="s">
        <v>2</v>
      </c>
      <c r="O76" s="284" t="s">
        <v>1</v>
      </c>
      <c r="P76" s="84">
        <v>53.2</v>
      </c>
      <c r="Q76" s="106"/>
      <c r="R76" s="136" t="s">
        <v>2</v>
      </c>
      <c r="S76" s="420" t="s">
        <v>12</v>
      </c>
      <c r="T76" s="84">
        <v>56.47</v>
      </c>
      <c r="U76" s="106"/>
    </row>
    <row r="77" spans="1:21" x14ac:dyDescent="0.25">
      <c r="A77" s="422">
        <v>72</v>
      </c>
      <c r="B77" s="147" t="s">
        <v>23</v>
      </c>
      <c r="C77" s="132" t="s">
        <v>70</v>
      </c>
      <c r="D77" s="38">
        <v>57.26</v>
      </c>
      <c r="E77" s="359"/>
      <c r="F77" s="17" t="s">
        <v>23</v>
      </c>
      <c r="G77" s="5" t="s">
        <v>70</v>
      </c>
      <c r="H77" s="119">
        <v>56.19</v>
      </c>
      <c r="I77" s="359"/>
      <c r="J77" s="337" t="s">
        <v>23</v>
      </c>
      <c r="K77" s="244" t="s">
        <v>108</v>
      </c>
      <c r="L77" s="55">
        <v>54.32</v>
      </c>
      <c r="M77" s="103"/>
      <c r="N77" s="337" t="s">
        <v>2</v>
      </c>
      <c r="O77" s="256" t="s">
        <v>110</v>
      </c>
      <c r="P77" s="39">
        <v>53.2</v>
      </c>
      <c r="Q77" s="86"/>
      <c r="R77" s="306" t="s">
        <v>2</v>
      </c>
      <c r="S77" s="276" t="s">
        <v>22</v>
      </c>
      <c r="T77" s="39">
        <v>56.47</v>
      </c>
      <c r="U77" s="86"/>
    </row>
    <row r="78" spans="1:21" x14ac:dyDescent="0.25">
      <c r="A78" s="422">
        <v>73</v>
      </c>
      <c r="B78" s="147" t="s">
        <v>23</v>
      </c>
      <c r="C78" s="132" t="s">
        <v>69</v>
      </c>
      <c r="D78" s="38">
        <v>57.26</v>
      </c>
      <c r="E78" s="359"/>
      <c r="F78" s="17" t="s">
        <v>23</v>
      </c>
      <c r="G78" s="5" t="s">
        <v>69</v>
      </c>
      <c r="H78" s="119">
        <v>56.19</v>
      </c>
      <c r="I78" s="359"/>
      <c r="J78" s="337" t="s">
        <v>2</v>
      </c>
      <c r="K78" s="265" t="s">
        <v>109</v>
      </c>
      <c r="L78" s="55">
        <v>54.32</v>
      </c>
      <c r="M78" s="81"/>
      <c r="N78" s="337" t="s">
        <v>2</v>
      </c>
      <c r="O78" s="256" t="s">
        <v>111</v>
      </c>
      <c r="P78" s="39">
        <v>53.2</v>
      </c>
      <c r="Q78" s="86"/>
      <c r="R78" s="306" t="s">
        <v>2</v>
      </c>
      <c r="S78" s="276" t="s">
        <v>4</v>
      </c>
      <c r="T78" s="39">
        <v>56.47</v>
      </c>
      <c r="U78" s="86"/>
    </row>
    <row r="79" spans="1:21" x14ac:dyDescent="0.25">
      <c r="A79" s="422">
        <v>74</v>
      </c>
      <c r="B79" s="147" t="s">
        <v>23</v>
      </c>
      <c r="C79" s="132" t="s">
        <v>24</v>
      </c>
      <c r="D79" s="38">
        <v>57.26</v>
      </c>
      <c r="E79" s="359"/>
      <c r="F79" s="17" t="s">
        <v>2</v>
      </c>
      <c r="G79" s="87" t="s">
        <v>51</v>
      </c>
      <c r="H79" s="119">
        <v>56.19</v>
      </c>
      <c r="I79" s="359"/>
      <c r="J79" s="306" t="s">
        <v>2</v>
      </c>
      <c r="K79" s="132" t="s">
        <v>10</v>
      </c>
      <c r="L79" s="55">
        <v>54.32</v>
      </c>
      <c r="M79" s="81"/>
      <c r="N79" s="306" t="s">
        <v>2</v>
      </c>
      <c r="O79" s="276" t="s">
        <v>13</v>
      </c>
      <c r="P79" s="39">
        <v>53.2</v>
      </c>
      <c r="Q79" s="86"/>
      <c r="R79" s="306" t="s">
        <v>2</v>
      </c>
      <c r="S79" s="276" t="s">
        <v>1</v>
      </c>
      <c r="T79" s="39">
        <v>56.47</v>
      </c>
      <c r="U79" s="86"/>
    </row>
    <row r="80" spans="1:21" x14ac:dyDescent="0.25">
      <c r="A80" s="422">
        <v>75</v>
      </c>
      <c r="B80" s="143" t="s">
        <v>2</v>
      </c>
      <c r="C80" s="283" t="s">
        <v>51</v>
      </c>
      <c r="D80" s="38">
        <v>57.26</v>
      </c>
      <c r="E80" s="359"/>
      <c r="F80" s="17" t="s">
        <v>2</v>
      </c>
      <c r="G80" s="87" t="s">
        <v>8</v>
      </c>
      <c r="H80" s="119">
        <v>56.19</v>
      </c>
      <c r="I80" s="359"/>
      <c r="J80" s="306" t="s">
        <v>2</v>
      </c>
      <c r="K80" s="128" t="s">
        <v>4</v>
      </c>
      <c r="L80" s="55">
        <v>54.32</v>
      </c>
      <c r="M80" s="81"/>
      <c r="N80" s="306" t="s">
        <v>2</v>
      </c>
      <c r="O80" s="410" t="s">
        <v>145</v>
      </c>
      <c r="P80" s="39">
        <v>53.2</v>
      </c>
      <c r="Q80" s="86"/>
      <c r="R80" s="337" t="s">
        <v>2</v>
      </c>
      <c r="S80" s="256" t="s">
        <v>110</v>
      </c>
      <c r="T80" s="39">
        <v>56.47</v>
      </c>
      <c r="U80" s="86"/>
    </row>
    <row r="81" spans="1:21" x14ac:dyDescent="0.25">
      <c r="A81" s="422">
        <v>76</v>
      </c>
      <c r="B81" s="147" t="s">
        <v>2</v>
      </c>
      <c r="C81" s="276" t="s">
        <v>18</v>
      </c>
      <c r="D81" s="38">
        <v>57.26</v>
      </c>
      <c r="E81" s="359"/>
      <c r="F81" s="17" t="s">
        <v>2</v>
      </c>
      <c r="G81" s="87" t="s">
        <v>16</v>
      </c>
      <c r="H81" s="119">
        <v>56.19</v>
      </c>
      <c r="I81" s="359"/>
      <c r="J81" s="337" t="s">
        <v>2</v>
      </c>
      <c r="K81" s="256" t="s">
        <v>110</v>
      </c>
      <c r="L81" s="55">
        <v>54.32</v>
      </c>
      <c r="M81" s="81"/>
      <c r="N81" s="306" t="s">
        <v>2</v>
      </c>
      <c r="O81" s="276" t="s">
        <v>3</v>
      </c>
      <c r="P81" s="39">
        <v>53.2</v>
      </c>
      <c r="Q81" s="86"/>
      <c r="R81" s="337" t="s">
        <v>2</v>
      </c>
      <c r="S81" s="256" t="s">
        <v>111</v>
      </c>
      <c r="T81" s="39">
        <v>56.47</v>
      </c>
      <c r="U81" s="86"/>
    </row>
    <row r="82" spans="1:21" s="385" customFormat="1" x14ac:dyDescent="0.25">
      <c r="A82" s="422">
        <v>77</v>
      </c>
      <c r="B82" s="147" t="s">
        <v>2</v>
      </c>
      <c r="C82" s="276" t="s">
        <v>12</v>
      </c>
      <c r="D82" s="38">
        <v>57.26</v>
      </c>
      <c r="E82" s="359"/>
      <c r="F82" s="17" t="s">
        <v>2</v>
      </c>
      <c r="G82" s="87" t="s">
        <v>22</v>
      </c>
      <c r="H82" s="119">
        <v>56.19</v>
      </c>
      <c r="I82" s="359"/>
      <c r="J82" s="337" t="s">
        <v>2</v>
      </c>
      <c r="K82" s="256" t="s">
        <v>111</v>
      </c>
      <c r="L82" s="55">
        <v>54.32</v>
      </c>
      <c r="M82" s="81"/>
      <c r="N82" s="306" t="s">
        <v>2</v>
      </c>
      <c r="O82" s="410" t="s">
        <v>143</v>
      </c>
      <c r="P82" s="39">
        <v>53.2</v>
      </c>
      <c r="Q82" s="86"/>
      <c r="R82" s="306" t="s">
        <v>2</v>
      </c>
      <c r="S82" s="276" t="s">
        <v>11</v>
      </c>
      <c r="T82" s="39">
        <v>56.47</v>
      </c>
      <c r="U82" s="86"/>
    </row>
    <row r="83" spans="1:21" s="385" customFormat="1" x14ac:dyDescent="0.25">
      <c r="A83" s="422">
        <v>78</v>
      </c>
      <c r="B83" s="147" t="s">
        <v>2</v>
      </c>
      <c r="C83" s="276" t="s">
        <v>22</v>
      </c>
      <c r="D83" s="38">
        <v>57.26</v>
      </c>
      <c r="E83" s="359"/>
      <c r="F83" s="17" t="s">
        <v>2</v>
      </c>
      <c r="G83" s="87" t="s">
        <v>4</v>
      </c>
      <c r="H83" s="119">
        <v>56.19</v>
      </c>
      <c r="I83" s="359"/>
      <c r="J83" s="306" t="s">
        <v>2</v>
      </c>
      <c r="K83" s="276" t="s">
        <v>11</v>
      </c>
      <c r="L83" s="55">
        <v>54.32</v>
      </c>
      <c r="M83" s="81"/>
      <c r="N83" s="306" t="s">
        <v>2</v>
      </c>
      <c r="O83" s="410" t="s">
        <v>142</v>
      </c>
      <c r="P83" s="39">
        <v>53.2</v>
      </c>
      <c r="Q83" s="86"/>
      <c r="R83" s="306" t="s">
        <v>2</v>
      </c>
      <c r="S83" s="276" t="s">
        <v>9</v>
      </c>
      <c r="T83" s="39">
        <v>56.47</v>
      </c>
      <c r="U83" s="86"/>
    </row>
    <row r="84" spans="1:21" s="385" customFormat="1" x14ac:dyDescent="0.25">
      <c r="A84" s="422">
        <v>79</v>
      </c>
      <c r="B84" s="147" t="s">
        <v>2</v>
      </c>
      <c r="C84" s="276" t="s">
        <v>4</v>
      </c>
      <c r="D84" s="38">
        <v>57.26</v>
      </c>
      <c r="E84" s="359"/>
      <c r="F84" s="17" t="s">
        <v>2</v>
      </c>
      <c r="G84" s="87" t="s">
        <v>1</v>
      </c>
      <c r="H84" s="119">
        <v>56.19</v>
      </c>
      <c r="I84" s="359"/>
      <c r="J84" s="306" t="s">
        <v>2</v>
      </c>
      <c r="K84" s="276" t="s">
        <v>19</v>
      </c>
      <c r="L84" s="55">
        <v>54.32</v>
      </c>
      <c r="M84" s="81"/>
      <c r="N84" s="306" t="s">
        <v>2</v>
      </c>
      <c r="O84" s="276" t="s">
        <v>14</v>
      </c>
      <c r="P84" s="39">
        <v>53.2</v>
      </c>
      <c r="Q84" s="86"/>
      <c r="R84" s="306" t="s">
        <v>2</v>
      </c>
      <c r="S84" s="276" t="s">
        <v>19</v>
      </c>
      <c r="T84" s="39">
        <v>56.47</v>
      </c>
      <c r="U84" s="86"/>
    </row>
    <row r="85" spans="1:21" s="385" customFormat="1" ht="15.75" thickBot="1" x14ac:dyDescent="0.3">
      <c r="A85" s="429">
        <v>80</v>
      </c>
      <c r="B85" s="170" t="s">
        <v>2</v>
      </c>
      <c r="C85" s="287" t="s">
        <v>1</v>
      </c>
      <c r="D85" s="616">
        <v>57.26</v>
      </c>
      <c r="E85" s="360"/>
      <c r="F85" s="18" t="s">
        <v>2</v>
      </c>
      <c r="G85" s="109" t="s">
        <v>17</v>
      </c>
      <c r="H85" s="89">
        <v>56.19</v>
      </c>
      <c r="I85" s="360"/>
      <c r="J85" s="321" t="s">
        <v>2</v>
      </c>
      <c r="K85" s="176" t="s">
        <v>6</v>
      </c>
      <c r="L85" s="73">
        <v>54.32</v>
      </c>
      <c r="M85" s="107"/>
      <c r="N85" s="18" t="s">
        <v>0</v>
      </c>
      <c r="O85" s="90" t="s">
        <v>79</v>
      </c>
      <c r="P85" s="91">
        <v>53.2</v>
      </c>
      <c r="Q85" s="92"/>
      <c r="R85" s="321" t="s">
        <v>2</v>
      </c>
      <c r="S85" s="287" t="s">
        <v>13</v>
      </c>
      <c r="T85" s="91">
        <v>56.47</v>
      </c>
      <c r="U85" s="92"/>
    </row>
    <row r="86" spans="1:21" s="385" customFormat="1" x14ac:dyDescent="0.25">
      <c r="A86" s="609">
        <v>81</v>
      </c>
      <c r="B86" s="162" t="s">
        <v>2</v>
      </c>
      <c r="C86" s="284" t="s">
        <v>17</v>
      </c>
      <c r="D86" s="434">
        <v>57.26</v>
      </c>
      <c r="E86" s="361"/>
      <c r="F86" s="725" t="s">
        <v>2</v>
      </c>
      <c r="G86" s="708" t="s">
        <v>11</v>
      </c>
      <c r="H86" s="355">
        <v>56.19</v>
      </c>
      <c r="I86" s="361"/>
      <c r="J86" s="155" t="s">
        <v>2</v>
      </c>
      <c r="K86" s="284" t="s">
        <v>3</v>
      </c>
      <c r="L86" s="76">
        <v>54.32</v>
      </c>
      <c r="M86" s="85"/>
      <c r="N86" s="83" t="s">
        <v>0</v>
      </c>
      <c r="O86" s="99" t="s">
        <v>114</v>
      </c>
      <c r="P86" s="84">
        <v>53.2</v>
      </c>
      <c r="Q86" s="106"/>
      <c r="R86" s="155" t="s">
        <v>2</v>
      </c>
      <c r="S86" s="284" t="s">
        <v>6</v>
      </c>
      <c r="T86" s="84">
        <v>56.47</v>
      </c>
      <c r="U86" s="106"/>
    </row>
    <row r="87" spans="1:21" s="385" customFormat="1" x14ac:dyDescent="0.25">
      <c r="A87" s="422">
        <v>82</v>
      </c>
      <c r="B87" s="249" t="s">
        <v>2</v>
      </c>
      <c r="C87" s="256" t="s">
        <v>111</v>
      </c>
      <c r="D87" s="38">
        <v>57.26</v>
      </c>
      <c r="E87" s="359"/>
      <c r="F87" s="17" t="s">
        <v>2</v>
      </c>
      <c r="G87" s="87" t="s">
        <v>6</v>
      </c>
      <c r="H87" s="119">
        <v>56.19</v>
      </c>
      <c r="I87" s="359"/>
      <c r="J87" s="306" t="s">
        <v>2</v>
      </c>
      <c r="K87" s="410" t="s">
        <v>143</v>
      </c>
      <c r="L87" s="55">
        <v>54.32</v>
      </c>
      <c r="M87" s="81"/>
      <c r="N87" s="17" t="s">
        <v>0</v>
      </c>
      <c r="O87" s="5" t="s">
        <v>127</v>
      </c>
      <c r="P87" s="39">
        <v>53.2</v>
      </c>
      <c r="Q87" s="86"/>
      <c r="R87" s="306" t="s">
        <v>2</v>
      </c>
      <c r="S87" s="276" t="s">
        <v>14</v>
      </c>
      <c r="T87" s="39">
        <v>56.47</v>
      </c>
      <c r="U87" s="86"/>
    </row>
    <row r="88" spans="1:21" s="385" customFormat="1" x14ac:dyDescent="0.25">
      <c r="A88" s="422">
        <v>83</v>
      </c>
      <c r="B88" s="147" t="s">
        <v>2</v>
      </c>
      <c r="C88" s="276" t="s">
        <v>19</v>
      </c>
      <c r="D88" s="38">
        <v>57.26</v>
      </c>
      <c r="E88" s="359"/>
      <c r="F88" s="17" t="s">
        <v>0</v>
      </c>
      <c r="G88" s="5" t="s">
        <v>79</v>
      </c>
      <c r="H88" s="119">
        <v>56.19</v>
      </c>
      <c r="I88" s="359"/>
      <c r="J88" s="306" t="s">
        <v>2</v>
      </c>
      <c r="K88" s="249" t="s">
        <v>132</v>
      </c>
      <c r="L88" s="55">
        <v>54.32</v>
      </c>
      <c r="M88" s="81"/>
      <c r="N88" s="78" t="s">
        <v>0</v>
      </c>
      <c r="O88" s="97" t="s">
        <v>54</v>
      </c>
      <c r="P88" s="39">
        <v>53.2</v>
      </c>
      <c r="Q88" s="86"/>
      <c r="R88" s="17" t="s">
        <v>2</v>
      </c>
      <c r="S88" s="114" t="s">
        <v>21</v>
      </c>
      <c r="T88" s="39">
        <v>56.47</v>
      </c>
      <c r="U88" s="86"/>
    </row>
    <row r="89" spans="1:21" x14ac:dyDescent="0.25">
      <c r="A89" s="422">
        <v>84</v>
      </c>
      <c r="B89" s="147" t="s">
        <v>2</v>
      </c>
      <c r="C89" s="276" t="s">
        <v>13</v>
      </c>
      <c r="D89" s="38">
        <v>57.26</v>
      </c>
      <c r="E89" s="359"/>
      <c r="F89" s="78" t="s">
        <v>0</v>
      </c>
      <c r="G89" s="79" t="s">
        <v>140</v>
      </c>
      <c r="H89" s="119">
        <v>56.19</v>
      </c>
      <c r="I89" s="359"/>
      <c r="J89" s="17" t="s">
        <v>0</v>
      </c>
      <c r="K89" s="5" t="s">
        <v>79</v>
      </c>
      <c r="L89" s="55">
        <v>54.32</v>
      </c>
      <c r="M89" s="81"/>
      <c r="N89" s="78" t="s">
        <v>0</v>
      </c>
      <c r="O89" s="79" t="s">
        <v>74</v>
      </c>
      <c r="P89" s="39">
        <v>53.2</v>
      </c>
      <c r="Q89" s="86"/>
      <c r="R89" s="78" t="s">
        <v>0</v>
      </c>
      <c r="S89" s="97" t="s">
        <v>54</v>
      </c>
      <c r="T89" s="39">
        <v>56.47</v>
      </c>
      <c r="U89" s="86"/>
    </row>
    <row r="90" spans="1:21" x14ac:dyDescent="0.25">
      <c r="A90" s="611">
        <v>85</v>
      </c>
      <c r="B90" s="147" t="s">
        <v>2</v>
      </c>
      <c r="C90" s="276" t="s">
        <v>6</v>
      </c>
      <c r="D90" s="617">
        <v>57.26</v>
      </c>
      <c r="E90" s="615"/>
      <c r="F90" s="705" t="s">
        <v>0</v>
      </c>
      <c r="G90" s="704" t="s">
        <v>50</v>
      </c>
      <c r="H90" s="357">
        <v>56.19</v>
      </c>
      <c r="I90" s="615"/>
      <c r="J90" s="705" t="s">
        <v>0</v>
      </c>
      <c r="K90" s="706" t="s">
        <v>127</v>
      </c>
      <c r="L90" s="74">
        <v>54.32</v>
      </c>
      <c r="M90" s="707"/>
      <c r="N90" s="705" t="s">
        <v>0</v>
      </c>
      <c r="O90" s="704" t="s">
        <v>50</v>
      </c>
      <c r="P90" s="52">
        <v>53.2</v>
      </c>
      <c r="Q90" s="105"/>
      <c r="R90" s="705" t="s">
        <v>0</v>
      </c>
      <c r="S90" s="704" t="s">
        <v>50</v>
      </c>
      <c r="T90" s="52">
        <v>56.47</v>
      </c>
      <c r="U90" s="105"/>
    </row>
    <row r="91" spans="1:21" s="556" customFormat="1" x14ac:dyDescent="0.25">
      <c r="A91" s="78">
        <v>86</v>
      </c>
      <c r="B91" s="147" t="s">
        <v>2</v>
      </c>
      <c r="C91" s="410" t="s">
        <v>145</v>
      </c>
      <c r="D91" s="38">
        <v>57.26</v>
      </c>
      <c r="E91" s="726"/>
      <c r="F91" s="17"/>
      <c r="G91" s="97"/>
      <c r="H91" s="38"/>
      <c r="I91" s="726"/>
      <c r="J91" s="17"/>
      <c r="K91" s="5"/>
      <c r="L91" s="55"/>
      <c r="M91" s="81"/>
      <c r="N91" s="17"/>
      <c r="O91" s="97"/>
      <c r="P91" s="39"/>
      <c r="Q91" s="86"/>
      <c r="R91" s="17"/>
      <c r="S91" s="97"/>
      <c r="T91" s="39"/>
      <c r="U91" s="86"/>
    </row>
    <row r="92" spans="1:21" s="556" customFormat="1" x14ac:dyDescent="0.25">
      <c r="A92" s="78">
        <v>87</v>
      </c>
      <c r="B92" s="147" t="s">
        <v>2</v>
      </c>
      <c r="C92" s="410" t="s">
        <v>144</v>
      </c>
      <c r="D92" s="38">
        <v>57.26</v>
      </c>
      <c r="E92" s="726"/>
      <c r="F92" s="17"/>
      <c r="G92" s="97"/>
      <c r="H92" s="38"/>
      <c r="I92" s="726"/>
      <c r="J92" s="17"/>
      <c r="K92" s="5"/>
      <c r="L92" s="55"/>
      <c r="M92" s="81"/>
      <c r="N92" s="17"/>
      <c r="O92" s="97"/>
      <c r="P92" s="39"/>
      <c r="Q92" s="86"/>
      <c r="R92" s="17"/>
      <c r="S92" s="97"/>
      <c r="T92" s="39"/>
      <c r="U92" s="86"/>
    </row>
    <row r="93" spans="1:21" s="556" customFormat="1" x14ac:dyDescent="0.25">
      <c r="A93" s="78">
        <v>88</v>
      </c>
      <c r="B93" s="147" t="s">
        <v>2</v>
      </c>
      <c r="C93" s="410" t="s">
        <v>143</v>
      </c>
      <c r="D93" s="38">
        <v>57.26</v>
      </c>
      <c r="E93" s="726"/>
      <c r="F93" s="17"/>
      <c r="G93" s="97"/>
      <c r="H93" s="38"/>
      <c r="I93" s="726"/>
      <c r="J93" s="17"/>
      <c r="K93" s="5"/>
      <c r="L93" s="55"/>
      <c r="M93" s="81"/>
      <c r="N93" s="17"/>
      <c r="O93" s="97"/>
      <c r="P93" s="39"/>
      <c r="Q93" s="86"/>
      <c r="R93" s="17"/>
      <c r="S93" s="97"/>
      <c r="T93" s="39"/>
      <c r="U93" s="86"/>
    </row>
    <row r="94" spans="1:21" s="556" customFormat="1" x14ac:dyDescent="0.25">
      <c r="A94" s="78">
        <v>89</v>
      </c>
      <c r="B94" s="147" t="s">
        <v>0</v>
      </c>
      <c r="C94" s="132" t="s">
        <v>79</v>
      </c>
      <c r="D94" s="38">
        <v>57.26</v>
      </c>
      <c r="E94" s="726"/>
      <c r="F94" s="17"/>
      <c r="G94" s="97"/>
      <c r="H94" s="38"/>
      <c r="I94" s="726"/>
      <c r="J94" s="17"/>
      <c r="K94" s="5"/>
      <c r="L94" s="55"/>
      <c r="M94" s="81"/>
      <c r="N94" s="17"/>
      <c r="O94" s="97"/>
      <c r="P94" s="39"/>
      <c r="Q94" s="86"/>
      <c r="R94" s="17"/>
      <c r="S94" s="97"/>
      <c r="T94" s="39"/>
      <c r="U94" s="86"/>
    </row>
    <row r="95" spans="1:21" s="556" customFormat="1" x14ac:dyDescent="0.25">
      <c r="A95" s="82">
        <v>90</v>
      </c>
      <c r="B95" s="147" t="s">
        <v>0</v>
      </c>
      <c r="C95" s="249" t="s">
        <v>127</v>
      </c>
      <c r="D95" s="617">
        <v>57.26</v>
      </c>
      <c r="E95" s="727"/>
      <c r="F95" s="705"/>
      <c r="G95" s="704"/>
      <c r="H95" s="617"/>
      <c r="I95" s="727"/>
      <c r="J95" s="705"/>
      <c r="K95" s="706"/>
      <c r="L95" s="74"/>
      <c r="M95" s="707"/>
      <c r="N95" s="705"/>
      <c r="O95" s="704"/>
      <c r="P95" s="52"/>
      <c r="Q95" s="105"/>
      <c r="R95" s="705"/>
      <c r="S95" s="704"/>
      <c r="T95" s="52"/>
      <c r="U95" s="105"/>
    </row>
    <row r="96" spans="1:21" s="556" customFormat="1" ht="15.75" thickBot="1" x14ac:dyDescent="0.3">
      <c r="A96" s="88">
        <v>91</v>
      </c>
      <c r="B96" s="170" t="s">
        <v>0</v>
      </c>
      <c r="C96" s="507" t="s">
        <v>50</v>
      </c>
      <c r="D96" s="616">
        <v>57.26</v>
      </c>
      <c r="E96" s="728"/>
      <c r="F96" s="18"/>
      <c r="G96" s="111"/>
      <c r="H96" s="616"/>
      <c r="I96" s="728"/>
      <c r="J96" s="18"/>
      <c r="K96" s="90"/>
      <c r="L96" s="73"/>
      <c r="M96" s="107"/>
      <c r="N96" s="18"/>
      <c r="O96" s="111"/>
      <c r="P96" s="91"/>
      <c r="Q96" s="92"/>
      <c r="R96" s="18"/>
      <c r="S96" s="111"/>
      <c r="T96" s="91"/>
      <c r="U96" s="92"/>
    </row>
    <row r="97" spans="1:21" x14ac:dyDescent="0.25">
      <c r="A97" s="41"/>
      <c r="B97" s="41"/>
      <c r="C97" s="115" t="s">
        <v>97</v>
      </c>
      <c r="D97" s="41"/>
      <c r="E97" s="3">
        <f>AVERAGE(E6:E96)</f>
        <v>59.012820512820511</v>
      </c>
      <c r="F97" s="41"/>
      <c r="H97" s="41"/>
      <c r="I97" s="3">
        <f>AVERAGE(I6:I96)</f>
        <v>57.327272727272721</v>
      </c>
      <c r="J97" s="41"/>
      <c r="L97" s="112"/>
      <c r="M97" s="3">
        <f>AVERAGE(M6:M96)</f>
        <v>54.839583333333323</v>
      </c>
      <c r="N97" s="19"/>
      <c r="O97" s="116"/>
      <c r="P97" s="116"/>
      <c r="Q97" s="3">
        <f>AVERAGE(Q6:Q96)</f>
        <v>55.975446428571431</v>
      </c>
      <c r="R97" s="116"/>
      <c r="S97" s="19"/>
      <c r="T97" s="19"/>
      <c r="U97" s="117">
        <f>AVERAGE(U6:U96)</f>
        <v>57.800476190476189</v>
      </c>
    </row>
    <row r="98" spans="1:2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113"/>
      <c r="N98" s="77"/>
      <c r="O98" s="41"/>
      <c r="P98" s="41"/>
      <c r="Q98" s="41"/>
      <c r="R98" s="41"/>
      <c r="S98" s="77"/>
      <c r="T98" s="77"/>
      <c r="U98" s="77"/>
    </row>
    <row r="99" spans="1:21" x14ac:dyDescent="0.25">
      <c r="A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1:21" s="385" customFormat="1" x14ac:dyDescent="0.25">
      <c r="D100" s="556"/>
      <c r="E100" s="556"/>
    </row>
    <row r="101" spans="1:21" s="385" customFormat="1" x14ac:dyDescent="0.25">
      <c r="D101" s="556"/>
      <c r="E101" s="556"/>
    </row>
    <row r="113" spans="14:15" x14ac:dyDescent="0.25">
      <c r="N113" s="147"/>
      <c r="O113" s="132"/>
    </row>
    <row r="114" spans="14:15" x14ac:dyDescent="0.25">
      <c r="N114" s="147"/>
      <c r="O114" s="249"/>
    </row>
    <row r="115" spans="14:15" x14ac:dyDescent="0.25">
      <c r="N115" s="147"/>
      <c r="O115" s="276"/>
    </row>
    <row r="116" spans="14:15" x14ac:dyDescent="0.25">
      <c r="N116" s="143"/>
      <c r="O116" s="132"/>
    </row>
    <row r="117" spans="14:15" x14ac:dyDescent="0.25">
      <c r="N117" s="143"/>
      <c r="O117" s="132"/>
    </row>
  </sheetData>
  <sortState ref="N96:O150">
    <sortCondition ref="N95"/>
  </sortState>
  <mergeCells count="7">
    <mergeCell ref="A4:A5"/>
    <mergeCell ref="G2:I2"/>
    <mergeCell ref="N4:Q4"/>
    <mergeCell ref="R4:U4"/>
    <mergeCell ref="J4:M4"/>
    <mergeCell ref="F4:I4"/>
    <mergeCell ref="B4:E4"/>
  </mergeCells>
  <conditionalFormatting sqref="I6:I96">
    <cfRule type="containsBlanks" dxfId="66" priority="23" stopIfTrue="1">
      <formula>LEN(TRIM(I6))=0</formula>
    </cfRule>
    <cfRule type="cellIs" dxfId="65" priority="24" stopIfTrue="1" operator="lessThan">
      <formula>50</formula>
    </cfRule>
    <cfRule type="cellIs" dxfId="64" priority="25" stopIfTrue="1" operator="greaterThanOrEqual">
      <formula>75</formula>
    </cfRule>
    <cfRule type="cellIs" dxfId="63" priority="26" stopIfTrue="1" operator="between">
      <formula>$I$97</formula>
      <formula>50</formula>
    </cfRule>
    <cfRule type="cellIs" dxfId="62" priority="27" stopIfTrue="1" operator="between">
      <formula>75</formula>
      <formula>$I$97</formula>
    </cfRule>
  </conditionalFormatting>
  <conditionalFormatting sqref="M6:M96">
    <cfRule type="containsBlanks" dxfId="61" priority="18" stopIfTrue="1">
      <formula>LEN(TRIM(M6))=0</formula>
    </cfRule>
    <cfRule type="cellIs" dxfId="60" priority="19" stopIfTrue="1" operator="lessThan">
      <formula>50</formula>
    </cfRule>
    <cfRule type="cellIs" dxfId="59" priority="20" stopIfTrue="1" operator="between">
      <formula>$M$97</formula>
      <formula>50</formula>
    </cfRule>
    <cfRule type="cellIs" dxfId="58" priority="21" stopIfTrue="1" operator="between">
      <formula>75</formula>
      <formula>$M$97</formula>
    </cfRule>
    <cfRule type="cellIs" dxfId="57" priority="22" stopIfTrue="1" operator="greaterThanOrEqual">
      <formula>75</formula>
    </cfRule>
  </conditionalFormatting>
  <conditionalFormatting sqref="Q6:Q96">
    <cfRule type="containsBlanks" dxfId="56" priority="13" stopIfTrue="1">
      <formula>LEN(TRIM(Q6))=0</formula>
    </cfRule>
    <cfRule type="cellIs" dxfId="55" priority="14" stopIfTrue="1" operator="lessThan">
      <formula>50</formula>
    </cfRule>
    <cfRule type="cellIs" dxfId="54" priority="15" stopIfTrue="1" operator="between">
      <formula>$Q$97</formula>
      <formula>50</formula>
    </cfRule>
    <cfRule type="cellIs" dxfId="53" priority="16" stopIfTrue="1" operator="between">
      <formula>75</formula>
      <formula>$Q$97</formula>
    </cfRule>
    <cfRule type="cellIs" dxfId="52" priority="17" stopIfTrue="1" operator="greaterThanOrEqual">
      <formula>75</formula>
    </cfRule>
  </conditionalFormatting>
  <conditionalFormatting sqref="U6:U96">
    <cfRule type="containsBlanks" dxfId="51" priority="7" stopIfTrue="1">
      <formula>LEN(TRIM(U6))=0</formula>
    </cfRule>
    <cfRule type="cellIs" dxfId="50" priority="8" stopIfTrue="1" operator="between">
      <formula>$U$97</formula>
      <formula>50</formula>
    </cfRule>
    <cfRule type="cellIs" dxfId="49" priority="9" stopIfTrue="1" operator="between">
      <formula>75</formula>
      <formula>$U$97</formula>
    </cfRule>
    <cfRule type="cellIs" dxfId="48" priority="10" stopIfTrue="1" operator="greaterThanOrEqual">
      <formula>75</formula>
    </cfRule>
    <cfRule type="cellIs" dxfId="47" priority="11" stopIfTrue="1" operator="lessThan">
      <formula>50</formula>
    </cfRule>
  </conditionalFormatting>
  <conditionalFormatting sqref="E6:E96">
    <cfRule type="containsBlanks" dxfId="46" priority="1" stopIfTrue="1">
      <formula>LEN(TRIM(E6))=0</formula>
    </cfRule>
    <cfRule type="cellIs" dxfId="45" priority="2" stopIfTrue="1" operator="equal">
      <formula>$E$97</formula>
    </cfRule>
    <cfRule type="cellIs" dxfId="44" priority="3" stopIfTrue="1" operator="lessThan">
      <formula>50</formula>
    </cfRule>
    <cfRule type="cellIs" dxfId="43" priority="4" stopIfTrue="1" operator="greaterThanOrEqual">
      <formula>75</formula>
    </cfRule>
    <cfRule type="cellIs" dxfId="42" priority="5" stopIfTrue="1" operator="between">
      <formula>$E$97</formula>
      <formula>50</formula>
    </cfRule>
    <cfRule type="cellIs" dxfId="41" priority="6" stopIfTrue="1" operator="between">
      <formula>$E$97</formula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zoomScale="90" zoomScaleNormal="90" workbookViewId="0">
      <selection activeCell="B4" sqref="B4:B5"/>
    </sheetView>
  </sheetViews>
  <sheetFormatPr defaultRowHeight="15" x14ac:dyDescent="0.25"/>
  <cols>
    <col min="1" max="1" width="4" bestFit="1" customWidth="1"/>
    <col min="2" max="2" width="19.28515625" bestFit="1" customWidth="1"/>
    <col min="3" max="3" width="31.7109375" customWidth="1"/>
    <col min="4" max="6" width="7.7109375" style="556" customWidth="1"/>
    <col min="7" max="9" width="7.7109375" style="225" customWidth="1"/>
    <col min="10" max="18" width="7.7109375" customWidth="1"/>
    <col min="19" max="19" width="7.7109375" style="556" customWidth="1"/>
    <col min="20" max="20" width="7.7109375" style="225" customWidth="1"/>
    <col min="21" max="23" width="7.7109375" customWidth="1"/>
    <col min="24" max="24" width="8.7109375" customWidth="1"/>
    <col min="25" max="25" width="6.7109375" customWidth="1"/>
  </cols>
  <sheetData>
    <row r="1" spans="1:27" x14ac:dyDescent="0.25">
      <c r="Z1" s="396"/>
      <c r="AA1" s="124" t="s">
        <v>98</v>
      </c>
    </row>
    <row r="2" spans="1:27" ht="15.75" x14ac:dyDescent="0.25">
      <c r="B2" s="827" t="s">
        <v>86</v>
      </c>
      <c r="C2" s="827"/>
      <c r="D2" s="620"/>
      <c r="E2" s="620"/>
      <c r="F2" s="620"/>
      <c r="G2" s="203"/>
      <c r="H2" s="203"/>
      <c r="I2" s="203"/>
      <c r="J2" s="224"/>
      <c r="K2" s="224"/>
      <c r="L2" s="224"/>
      <c r="M2" s="224"/>
      <c r="N2" s="224"/>
      <c r="O2" s="224"/>
      <c r="P2" s="201"/>
      <c r="Q2" s="201"/>
      <c r="R2" s="201"/>
      <c r="S2" s="201"/>
      <c r="T2" s="201"/>
      <c r="Z2" s="395"/>
      <c r="AA2" s="124" t="s">
        <v>99</v>
      </c>
    </row>
    <row r="3" spans="1:27" ht="15.75" thickBot="1" x14ac:dyDescent="0.3">
      <c r="Z3" s="354"/>
      <c r="AA3" s="124" t="s">
        <v>100</v>
      </c>
    </row>
    <row r="4" spans="1:27" ht="15.75" customHeight="1" thickBot="1" x14ac:dyDescent="0.3">
      <c r="A4" s="828" t="s">
        <v>49</v>
      </c>
      <c r="B4" s="840" t="s">
        <v>48</v>
      </c>
      <c r="C4" s="838" t="s">
        <v>84</v>
      </c>
      <c r="D4" s="835">
        <v>2019</v>
      </c>
      <c r="E4" s="836"/>
      <c r="F4" s="837"/>
      <c r="G4" s="835">
        <v>2018</v>
      </c>
      <c r="H4" s="836"/>
      <c r="I4" s="837"/>
      <c r="J4" s="832">
        <v>2017</v>
      </c>
      <c r="K4" s="833"/>
      <c r="L4" s="834"/>
      <c r="M4" s="832">
        <v>2016</v>
      </c>
      <c r="N4" s="833"/>
      <c r="O4" s="834"/>
      <c r="P4" s="832">
        <v>2015</v>
      </c>
      <c r="Q4" s="833"/>
      <c r="R4" s="834"/>
      <c r="S4" s="833" t="s">
        <v>87</v>
      </c>
      <c r="T4" s="833"/>
      <c r="U4" s="833"/>
      <c r="V4" s="833"/>
      <c r="W4" s="834"/>
      <c r="X4" s="830" t="s">
        <v>88</v>
      </c>
      <c r="Y4" s="44"/>
      <c r="Z4" s="125"/>
      <c r="AA4" s="124" t="s">
        <v>101</v>
      </c>
    </row>
    <row r="5" spans="1:27" ht="35.25" customHeight="1" thickBot="1" x14ac:dyDescent="0.3">
      <c r="A5" s="829"/>
      <c r="B5" s="841"/>
      <c r="C5" s="839"/>
      <c r="D5" s="648" t="s">
        <v>89</v>
      </c>
      <c r="E5" s="557" t="s">
        <v>90</v>
      </c>
      <c r="F5" s="649" t="s">
        <v>91</v>
      </c>
      <c r="G5" s="318" t="s">
        <v>89</v>
      </c>
      <c r="H5" s="206" t="s">
        <v>90</v>
      </c>
      <c r="I5" s="322" t="s">
        <v>91</v>
      </c>
      <c r="J5" s="318" t="s">
        <v>89</v>
      </c>
      <c r="K5" s="206" t="s">
        <v>90</v>
      </c>
      <c r="L5" s="322" t="s">
        <v>91</v>
      </c>
      <c r="M5" s="343" t="s">
        <v>92</v>
      </c>
      <c r="N5" s="206" t="s">
        <v>90</v>
      </c>
      <c r="O5" s="322" t="s">
        <v>91</v>
      </c>
      <c r="P5" s="323" t="s">
        <v>89</v>
      </c>
      <c r="Q5" s="557" t="s">
        <v>90</v>
      </c>
      <c r="R5" s="324" t="s">
        <v>91</v>
      </c>
      <c r="S5" s="703">
        <v>2019</v>
      </c>
      <c r="T5" s="651">
        <v>2018</v>
      </c>
      <c r="U5" s="319">
        <v>2017</v>
      </c>
      <c r="V5" s="206">
        <v>2016</v>
      </c>
      <c r="W5" s="320">
        <v>2015</v>
      </c>
      <c r="X5" s="831"/>
      <c r="Y5" s="44"/>
    </row>
    <row r="6" spans="1:27" ht="15" customHeight="1" x14ac:dyDescent="0.25">
      <c r="A6" s="83">
        <v>1</v>
      </c>
      <c r="B6" s="156" t="s">
        <v>40</v>
      </c>
      <c r="C6" s="630" t="s">
        <v>43</v>
      </c>
      <c r="D6" s="743"/>
      <c r="E6" s="650"/>
      <c r="F6" s="437">
        <v>57.26</v>
      </c>
      <c r="G6" s="310">
        <v>1</v>
      </c>
      <c r="H6" s="309">
        <v>68</v>
      </c>
      <c r="I6" s="437">
        <v>56.19</v>
      </c>
      <c r="J6" s="62">
        <v>3</v>
      </c>
      <c r="K6" s="63">
        <v>54.666666666666664</v>
      </c>
      <c r="L6" s="158">
        <v>54.32</v>
      </c>
      <c r="M6" s="62">
        <v>1</v>
      </c>
      <c r="N6" s="160">
        <v>83</v>
      </c>
      <c r="O6" s="344">
        <v>53.2</v>
      </c>
      <c r="P6" s="159">
        <v>3</v>
      </c>
      <c r="Q6" s="160">
        <v>59.33</v>
      </c>
      <c r="R6" s="161">
        <v>56.47</v>
      </c>
      <c r="S6" s="659">
        <v>40</v>
      </c>
      <c r="T6" s="614">
        <v>10</v>
      </c>
      <c r="U6" s="162">
        <v>21</v>
      </c>
      <c r="V6" s="162">
        <v>1</v>
      </c>
      <c r="W6" s="187">
        <v>14</v>
      </c>
      <c r="X6" s="660">
        <f t="shared" ref="X6:X37" si="0">SUM(S6:W6)</f>
        <v>86</v>
      </c>
      <c r="Y6" s="44"/>
    </row>
    <row r="7" spans="1:27" ht="15" customHeight="1" x14ac:dyDescent="0.25">
      <c r="A7" s="78">
        <v>2</v>
      </c>
      <c r="B7" s="143" t="s">
        <v>0</v>
      </c>
      <c r="C7" s="631" t="s">
        <v>114</v>
      </c>
      <c r="D7" s="732">
        <v>2</v>
      </c>
      <c r="E7" s="215">
        <v>48</v>
      </c>
      <c r="F7" s="295">
        <v>57.26</v>
      </c>
      <c r="G7" s="311">
        <v>1</v>
      </c>
      <c r="H7" s="215">
        <v>87</v>
      </c>
      <c r="I7" s="328">
        <v>56.19</v>
      </c>
      <c r="J7" s="60">
        <v>1</v>
      </c>
      <c r="K7" s="53">
        <v>68</v>
      </c>
      <c r="L7" s="144">
        <v>54.32</v>
      </c>
      <c r="M7" s="345"/>
      <c r="N7" s="53"/>
      <c r="O7" s="346">
        <v>53.2</v>
      </c>
      <c r="P7" s="145">
        <v>2</v>
      </c>
      <c r="Q7" s="54">
        <v>58.5</v>
      </c>
      <c r="R7" s="146">
        <v>56.47</v>
      </c>
      <c r="S7" s="652">
        <v>32</v>
      </c>
      <c r="T7" s="612">
        <v>2</v>
      </c>
      <c r="U7" s="147">
        <v>4</v>
      </c>
      <c r="V7" s="147">
        <v>33</v>
      </c>
      <c r="W7" s="185">
        <v>17</v>
      </c>
      <c r="X7" s="197">
        <f t="shared" si="0"/>
        <v>88</v>
      </c>
      <c r="Y7" s="44"/>
    </row>
    <row r="8" spans="1:27" s="225" customFormat="1" ht="15" customHeight="1" x14ac:dyDescent="0.25">
      <c r="A8" s="78">
        <v>3</v>
      </c>
      <c r="B8" s="147" t="s">
        <v>2</v>
      </c>
      <c r="C8" s="632" t="s">
        <v>144</v>
      </c>
      <c r="D8" s="735"/>
      <c r="E8" s="410"/>
      <c r="F8" s="661">
        <v>57.26</v>
      </c>
      <c r="G8" s="311">
        <v>1</v>
      </c>
      <c r="H8" s="263">
        <v>83</v>
      </c>
      <c r="I8" s="329">
        <v>56.19</v>
      </c>
      <c r="J8" s="60">
        <v>1</v>
      </c>
      <c r="K8" s="53">
        <v>66</v>
      </c>
      <c r="L8" s="144">
        <v>54.32</v>
      </c>
      <c r="M8" s="60">
        <v>7</v>
      </c>
      <c r="N8" s="54">
        <v>42.714285714285715</v>
      </c>
      <c r="O8" s="346">
        <v>53.2</v>
      </c>
      <c r="P8" s="145">
        <v>5</v>
      </c>
      <c r="Q8" s="54">
        <v>57.6</v>
      </c>
      <c r="R8" s="146">
        <v>56.47</v>
      </c>
      <c r="S8" s="652">
        <v>40</v>
      </c>
      <c r="T8" s="612">
        <v>5</v>
      </c>
      <c r="U8" s="147">
        <v>6</v>
      </c>
      <c r="V8" s="147">
        <v>27</v>
      </c>
      <c r="W8" s="185">
        <v>18</v>
      </c>
      <c r="X8" s="197">
        <f t="shared" si="0"/>
        <v>96</v>
      </c>
      <c r="Y8" s="44"/>
    </row>
    <row r="9" spans="1:27" ht="15" customHeight="1" x14ac:dyDescent="0.25">
      <c r="A9" s="78">
        <v>4</v>
      </c>
      <c r="B9" s="147" t="s">
        <v>28</v>
      </c>
      <c r="C9" s="668" t="s">
        <v>106</v>
      </c>
      <c r="D9" s="313">
        <v>2</v>
      </c>
      <c r="E9" s="518">
        <v>89.5</v>
      </c>
      <c r="F9" s="672">
        <v>57.26</v>
      </c>
      <c r="G9" s="311">
        <v>4</v>
      </c>
      <c r="H9" s="215">
        <v>69</v>
      </c>
      <c r="I9" s="747">
        <v>56.19</v>
      </c>
      <c r="J9" s="60"/>
      <c r="K9" s="149"/>
      <c r="L9" s="144">
        <v>54.32</v>
      </c>
      <c r="M9" s="60">
        <v>1</v>
      </c>
      <c r="N9" s="54">
        <v>63</v>
      </c>
      <c r="O9" s="346">
        <v>53.2</v>
      </c>
      <c r="P9" s="58"/>
      <c r="Q9" s="53"/>
      <c r="R9" s="146">
        <v>56.47</v>
      </c>
      <c r="S9" s="652">
        <v>2</v>
      </c>
      <c r="T9" s="612">
        <v>8</v>
      </c>
      <c r="U9" s="147">
        <v>41</v>
      </c>
      <c r="V9" s="147">
        <v>12</v>
      </c>
      <c r="W9" s="185">
        <v>43</v>
      </c>
      <c r="X9" s="197">
        <f t="shared" si="0"/>
        <v>106</v>
      </c>
      <c r="Y9" s="45"/>
    </row>
    <row r="10" spans="1:27" ht="15" customHeight="1" x14ac:dyDescent="0.25">
      <c r="A10" s="78">
        <v>5</v>
      </c>
      <c r="B10" s="249" t="s">
        <v>28</v>
      </c>
      <c r="C10" s="634" t="s">
        <v>30</v>
      </c>
      <c r="D10" s="732">
        <v>1</v>
      </c>
      <c r="E10" s="215">
        <v>67</v>
      </c>
      <c r="F10" s="662">
        <v>57.26</v>
      </c>
      <c r="G10" s="311">
        <v>2</v>
      </c>
      <c r="H10" s="215">
        <v>71.5</v>
      </c>
      <c r="I10" s="331">
        <v>56.19</v>
      </c>
      <c r="J10" s="60">
        <v>1</v>
      </c>
      <c r="K10" s="53">
        <v>58</v>
      </c>
      <c r="L10" s="144">
        <v>54.32</v>
      </c>
      <c r="M10" s="345"/>
      <c r="N10" s="53"/>
      <c r="O10" s="346">
        <v>53.2</v>
      </c>
      <c r="P10" s="57"/>
      <c r="Q10" s="53"/>
      <c r="R10" s="146">
        <v>56.47</v>
      </c>
      <c r="S10" s="652">
        <v>8</v>
      </c>
      <c r="T10" s="612">
        <v>7</v>
      </c>
      <c r="U10" s="147">
        <v>16</v>
      </c>
      <c r="V10" s="147">
        <v>33</v>
      </c>
      <c r="W10" s="185">
        <v>43</v>
      </c>
      <c r="X10" s="197">
        <f t="shared" si="0"/>
        <v>107</v>
      </c>
      <c r="Y10" s="45"/>
    </row>
    <row r="11" spans="1:27" ht="15" customHeight="1" x14ac:dyDescent="0.25">
      <c r="A11" s="78">
        <v>6</v>
      </c>
      <c r="B11" s="143" t="s">
        <v>23</v>
      </c>
      <c r="C11" s="633" t="s">
        <v>71</v>
      </c>
      <c r="D11" s="732">
        <v>4</v>
      </c>
      <c r="E11" s="215">
        <v>55</v>
      </c>
      <c r="F11" s="291">
        <v>57.26</v>
      </c>
      <c r="G11" s="311">
        <v>1</v>
      </c>
      <c r="H11" s="215">
        <v>54</v>
      </c>
      <c r="I11" s="331">
        <v>56.19</v>
      </c>
      <c r="J11" s="60">
        <v>1</v>
      </c>
      <c r="K11" s="53">
        <v>56</v>
      </c>
      <c r="L11" s="144">
        <v>54.32</v>
      </c>
      <c r="M11" s="345"/>
      <c r="N11" s="53"/>
      <c r="O11" s="346">
        <v>53.2</v>
      </c>
      <c r="P11" s="145">
        <v>1</v>
      </c>
      <c r="Q11" s="54">
        <v>100</v>
      </c>
      <c r="R11" s="146">
        <v>56.47</v>
      </c>
      <c r="S11" s="652">
        <v>27</v>
      </c>
      <c r="T11" s="612">
        <v>26</v>
      </c>
      <c r="U11" s="147">
        <v>20</v>
      </c>
      <c r="V11" s="147">
        <v>33</v>
      </c>
      <c r="W11" s="185">
        <v>1</v>
      </c>
      <c r="X11" s="197">
        <f t="shared" si="0"/>
        <v>107</v>
      </c>
      <c r="Y11" s="45"/>
    </row>
    <row r="12" spans="1:27" s="225" customFormat="1" ht="15" customHeight="1" x14ac:dyDescent="0.25">
      <c r="A12" s="78">
        <v>7</v>
      </c>
      <c r="B12" s="143" t="s">
        <v>28</v>
      </c>
      <c r="C12" s="633" t="s">
        <v>68</v>
      </c>
      <c r="D12" s="621"/>
      <c r="E12" s="132"/>
      <c r="F12" s="291">
        <v>57.26</v>
      </c>
      <c r="G12" s="330"/>
      <c r="H12" s="132"/>
      <c r="I12" s="331">
        <v>56.19</v>
      </c>
      <c r="J12" s="60">
        <v>3</v>
      </c>
      <c r="K12" s="53">
        <v>60.666666666666664</v>
      </c>
      <c r="L12" s="144">
        <v>54.32</v>
      </c>
      <c r="M12" s="60">
        <v>2</v>
      </c>
      <c r="N12" s="54">
        <v>63.5</v>
      </c>
      <c r="O12" s="346">
        <v>53.2</v>
      </c>
      <c r="P12" s="145">
        <v>1</v>
      </c>
      <c r="Q12" s="54">
        <v>77</v>
      </c>
      <c r="R12" s="146">
        <v>56.47</v>
      </c>
      <c r="S12" s="652">
        <v>40</v>
      </c>
      <c r="T12" s="652">
        <v>45</v>
      </c>
      <c r="U12" s="147">
        <v>13</v>
      </c>
      <c r="V12" s="147">
        <v>10</v>
      </c>
      <c r="W12" s="185">
        <v>4</v>
      </c>
      <c r="X12" s="197">
        <f t="shared" si="0"/>
        <v>112</v>
      </c>
      <c r="Y12" s="45"/>
    </row>
    <row r="13" spans="1:27" s="225" customFormat="1" ht="15" customHeight="1" x14ac:dyDescent="0.25">
      <c r="A13" s="78">
        <v>8</v>
      </c>
      <c r="B13" s="249" t="s">
        <v>28</v>
      </c>
      <c r="C13" s="634" t="s">
        <v>67</v>
      </c>
      <c r="D13" s="746"/>
      <c r="E13" s="24"/>
      <c r="F13" s="662">
        <v>57.26</v>
      </c>
      <c r="G13" s="311">
        <v>2</v>
      </c>
      <c r="H13" s="215">
        <v>55.5</v>
      </c>
      <c r="I13" s="331">
        <v>56.19</v>
      </c>
      <c r="J13" s="60">
        <v>1</v>
      </c>
      <c r="K13" s="53">
        <v>64</v>
      </c>
      <c r="L13" s="144">
        <v>54.32</v>
      </c>
      <c r="M13" s="60">
        <v>1</v>
      </c>
      <c r="N13" s="54">
        <v>57</v>
      </c>
      <c r="O13" s="346">
        <v>53.2</v>
      </c>
      <c r="P13" s="145">
        <v>2</v>
      </c>
      <c r="Q13" s="54">
        <v>52.5</v>
      </c>
      <c r="R13" s="146">
        <v>56.47</v>
      </c>
      <c r="S13" s="652">
        <v>40</v>
      </c>
      <c r="T13" s="612">
        <v>22</v>
      </c>
      <c r="U13" s="147">
        <v>7</v>
      </c>
      <c r="V13" s="147">
        <v>18</v>
      </c>
      <c r="W13" s="185">
        <v>27</v>
      </c>
      <c r="X13" s="197">
        <f t="shared" si="0"/>
        <v>114</v>
      </c>
      <c r="Y13" s="45"/>
    </row>
    <row r="14" spans="1:27" s="225" customFormat="1" ht="15" customHeight="1" x14ac:dyDescent="0.25">
      <c r="A14" s="78">
        <v>9</v>
      </c>
      <c r="B14" s="143" t="s">
        <v>47</v>
      </c>
      <c r="C14" s="634" t="s">
        <v>62</v>
      </c>
      <c r="D14" s="732">
        <v>1</v>
      </c>
      <c r="E14" s="215">
        <v>60</v>
      </c>
      <c r="F14" s="291">
        <v>57.26</v>
      </c>
      <c r="G14" s="311">
        <v>1</v>
      </c>
      <c r="H14" s="215">
        <v>47</v>
      </c>
      <c r="I14" s="331">
        <v>56.19</v>
      </c>
      <c r="J14" s="60">
        <v>1</v>
      </c>
      <c r="K14" s="53">
        <v>62</v>
      </c>
      <c r="L14" s="144">
        <v>54.32</v>
      </c>
      <c r="M14" s="60">
        <v>1</v>
      </c>
      <c r="N14" s="54">
        <v>65</v>
      </c>
      <c r="O14" s="346">
        <v>53.2</v>
      </c>
      <c r="P14" s="58"/>
      <c r="Q14" s="53"/>
      <c r="R14" s="146">
        <v>56.47</v>
      </c>
      <c r="S14" s="652">
        <v>18</v>
      </c>
      <c r="T14" s="612">
        <v>35</v>
      </c>
      <c r="U14" s="147">
        <v>11</v>
      </c>
      <c r="V14" s="147">
        <v>8</v>
      </c>
      <c r="W14" s="185">
        <v>43</v>
      </c>
      <c r="X14" s="197">
        <f t="shared" si="0"/>
        <v>115</v>
      </c>
      <c r="Y14" s="45"/>
    </row>
    <row r="15" spans="1:27" ht="15" customHeight="1" thickBot="1" x14ac:dyDescent="0.3">
      <c r="A15" s="88">
        <v>10</v>
      </c>
      <c r="B15" s="170" t="s">
        <v>2</v>
      </c>
      <c r="C15" s="646" t="s">
        <v>10</v>
      </c>
      <c r="D15" s="552">
        <v>1</v>
      </c>
      <c r="E15" s="553">
        <v>69</v>
      </c>
      <c r="F15" s="406">
        <v>57.26</v>
      </c>
      <c r="G15" s="332">
        <v>1</v>
      </c>
      <c r="H15" s="325">
        <v>56</v>
      </c>
      <c r="I15" s="405">
        <v>56.19</v>
      </c>
      <c r="J15" s="64"/>
      <c r="K15" s="177"/>
      <c r="L15" s="168">
        <v>54.32</v>
      </c>
      <c r="M15" s="64">
        <v>1</v>
      </c>
      <c r="N15" s="172">
        <v>66</v>
      </c>
      <c r="O15" s="347">
        <v>53.2</v>
      </c>
      <c r="P15" s="59"/>
      <c r="Q15" s="65"/>
      <c r="R15" s="169">
        <v>56.47</v>
      </c>
      <c r="S15" s="653">
        <v>6</v>
      </c>
      <c r="T15" s="655">
        <v>21</v>
      </c>
      <c r="U15" s="170">
        <v>41</v>
      </c>
      <c r="V15" s="170">
        <v>6</v>
      </c>
      <c r="W15" s="186">
        <v>43</v>
      </c>
      <c r="X15" s="199">
        <f t="shared" si="0"/>
        <v>117</v>
      </c>
      <c r="Y15" s="45"/>
    </row>
    <row r="16" spans="1:27" ht="15" customHeight="1" x14ac:dyDescent="0.25">
      <c r="A16" s="83">
        <v>11</v>
      </c>
      <c r="B16" s="156" t="s">
        <v>0</v>
      </c>
      <c r="C16" s="644" t="s">
        <v>74</v>
      </c>
      <c r="D16" s="744">
        <v>1</v>
      </c>
      <c r="E16" s="309">
        <v>47</v>
      </c>
      <c r="F16" s="294">
        <v>57.26</v>
      </c>
      <c r="G16" s="314">
        <v>3</v>
      </c>
      <c r="H16" s="221">
        <v>53</v>
      </c>
      <c r="I16" s="362">
        <v>56.19</v>
      </c>
      <c r="J16" s="70">
        <v>1</v>
      </c>
      <c r="K16" s="71">
        <v>68</v>
      </c>
      <c r="L16" s="138">
        <v>54.32</v>
      </c>
      <c r="M16" s="352"/>
      <c r="N16" s="71"/>
      <c r="O16" s="348">
        <v>53.2</v>
      </c>
      <c r="P16" s="417">
        <v>2</v>
      </c>
      <c r="Q16" s="71">
        <v>57</v>
      </c>
      <c r="R16" s="141">
        <v>56.47</v>
      </c>
      <c r="S16" s="658">
        <v>34</v>
      </c>
      <c r="T16" s="654">
        <v>28</v>
      </c>
      <c r="U16" s="142">
        <v>5</v>
      </c>
      <c r="V16" s="142">
        <v>33</v>
      </c>
      <c r="W16" s="299">
        <v>20</v>
      </c>
      <c r="X16" s="297">
        <f t="shared" si="0"/>
        <v>120</v>
      </c>
      <c r="Y16" s="45"/>
    </row>
    <row r="17" spans="1:25" ht="15" customHeight="1" x14ac:dyDescent="0.25">
      <c r="A17" s="78">
        <v>12</v>
      </c>
      <c r="B17" s="147" t="s">
        <v>2</v>
      </c>
      <c r="C17" s="635" t="s">
        <v>132</v>
      </c>
      <c r="D17" s="732">
        <v>5</v>
      </c>
      <c r="E17" s="215">
        <v>73</v>
      </c>
      <c r="F17" s="292">
        <v>57.26</v>
      </c>
      <c r="G17" s="311">
        <v>3</v>
      </c>
      <c r="H17" s="215">
        <v>53.8</v>
      </c>
      <c r="I17" s="331">
        <v>56.19</v>
      </c>
      <c r="J17" s="60"/>
      <c r="K17" s="149"/>
      <c r="L17" s="144">
        <v>54.32</v>
      </c>
      <c r="M17" s="60">
        <v>1</v>
      </c>
      <c r="N17" s="54">
        <v>67</v>
      </c>
      <c r="O17" s="346">
        <v>53.2</v>
      </c>
      <c r="P17" s="58"/>
      <c r="Q17" s="53"/>
      <c r="R17" s="146">
        <v>56.47</v>
      </c>
      <c r="S17" s="652">
        <v>5</v>
      </c>
      <c r="T17" s="612">
        <v>27</v>
      </c>
      <c r="U17" s="147">
        <v>41</v>
      </c>
      <c r="V17" s="147">
        <v>5</v>
      </c>
      <c r="W17" s="185">
        <v>43</v>
      </c>
      <c r="X17" s="298">
        <f t="shared" si="0"/>
        <v>121</v>
      </c>
      <c r="Y17" s="45"/>
    </row>
    <row r="18" spans="1:25" s="225" customFormat="1" ht="15" customHeight="1" x14ac:dyDescent="0.25">
      <c r="A18" s="78">
        <v>13</v>
      </c>
      <c r="B18" s="163" t="s">
        <v>47</v>
      </c>
      <c r="C18" s="633" t="s">
        <v>58</v>
      </c>
      <c r="D18" s="330"/>
      <c r="E18" s="132"/>
      <c r="F18" s="291">
        <v>57.26</v>
      </c>
      <c r="G18" s="311">
        <v>1</v>
      </c>
      <c r="H18" s="215">
        <v>69</v>
      </c>
      <c r="I18" s="331">
        <v>56.19</v>
      </c>
      <c r="J18" s="164"/>
      <c r="K18" s="165"/>
      <c r="L18" s="144">
        <v>54.32</v>
      </c>
      <c r="M18" s="164"/>
      <c r="N18" s="165"/>
      <c r="O18" s="346">
        <v>53.2</v>
      </c>
      <c r="P18" s="145">
        <v>1</v>
      </c>
      <c r="Q18" s="54">
        <v>77</v>
      </c>
      <c r="R18" s="146">
        <v>56.47</v>
      </c>
      <c r="S18" s="652">
        <v>40</v>
      </c>
      <c r="T18" s="612">
        <v>9</v>
      </c>
      <c r="U18" s="147">
        <v>41</v>
      </c>
      <c r="V18" s="147">
        <v>33</v>
      </c>
      <c r="W18" s="185">
        <v>3</v>
      </c>
      <c r="X18" s="198">
        <f t="shared" si="0"/>
        <v>126</v>
      </c>
      <c r="Y18" s="45"/>
    </row>
    <row r="19" spans="1:25" ht="15" customHeight="1" x14ac:dyDescent="0.25">
      <c r="A19" s="78">
        <v>14</v>
      </c>
      <c r="B19" s="147" t="s">
        <v>23</v>
      </c>
      <c r="C19" s="633" t="s">
        <v>81</v>
      </c>
      <c r="D19" s="311">
        <v>1</v>
      </c>
      <c r="E19" s="215">
        <v>83</v>
      </c>
      <c r="F19" s="291">
        <v>57.26</v>
      </c>
      <c r="G19" s="330"/>
      <c r="H19" s="132"/>
      <c r="I19" s="331">
        <v>56.19</v>
      </c>
      <c r="J19" s="60">
        <v>1</v>
      </c>
      <c r="K19" s="53">
        <v>52</v>
      </c>
      <c r="L19" s="144">
        <v>54.32</v>
      </c>
      <c r="M19" s="60">
        <v>1</v>
      </c>
      <c r="N19" s="54">
        <v>62</v>
      </c>
      <c r="O19" s="346">
        <v>53.2</v>
      </c>
      <c r="P19" s="57">
        <v>1</v>
      </c>
      <c r="Q19" s="53">
        <v>42</v>
      </c>
      <c r="R19" s="146">
        <v>56.47</v>
      </c>
      <c r="S19" s="652">
        <v>3</v>
      </c>
      <c r="T19" s="652">
        <v>45</v>
      </c>
      <c r="U19" s="147">
        <v>25</v>
      </c>
      <c r="V19" s="147">
        <v>14</v>
      </c>
      <c r="W19" s="185">
        <v>40</v>
      </c>
      <c r="X19" s="197">
        <f t="shared" si="0"/>
        <v>127</v>
      </c>
      <c r="Y19" s="45"/>
    </row>
    <row r="20" spans="1:25" s="225" customFormat="1" ht="15" customHeight="1" x14ac:dyDescent="0.25">
      <c r="A20" s="78">
        <v>15</v>
      </c>
      <c r="B20" s="147" t="s">
        <v>28</v>
      </c>
      <c r="C20" s="635" t="s">
        <v>128</v>
      </c>
      <c r="D20" s="622"/>
      <c r="E20" s="249"/>
      <c r="F20" s="292">
        <v>57.26</v>
      </c>
      <c r="G20" s="311">
        <v>1</v>
      </c>
      <c r="H20" s="215">
        <v>74</v>
      </c>
      <c r="I20" s="430">
        <v>56.19</v>
      </c>
      <c r="J20" s="60"/>
      <c r="K20" s="54"/>
      <c r="L20" s="144">
        <v>54.32</v>
      </c>
      <c r="M20" s="60"/>
      <c r="N20" s="53"/>
      <c r="O20" s="346">
        <v>53.2</v>
      </c>
      <c r="P20" s="145">
        <v>1</v>
      </c>
      <c r="Q20" s="54">
        <v>67</v>
      </c>
      <c r="R20" s="146">
        <v>56.47</v>
      </c>
      <c r="S20" s="652">
        <v>40</v>
      </c>
      <c r="T20" s="612">
        <v>6</v>
      </c>
      <c r="U20" s="147">
        <v>41</v>
      </c>
      <c r="V20" s="147">
        <v>33</v>
      </c>
      <c r="W20" s="185">
        <v>8</v>
      </c>
      <c r="X20" s="197">
        <f t="shared" si="0"/>
        <v>128</v>
      </c>
      <c r="Y20" s="45"/>
    </row>
    <row r="21" spans="1:25" s="385" customFormat="1" ht="15" customHeight="1" x14ac:dyDescent="0.25">
      <c r="A21" s="78">
        <v>16</v>
      </c>
      <c r="B21" s="147" t="s">
        <v>2</v>
      </c>
      <c r="C21" s="638" t="s">
        <v>17</v>
      </c>
      <c r="D21" s="625"/>
      <c r="E21" s="276"/>
      <c r="F21" s="290">
        <v>57.26</v>
      </c>
      <c r="G21" s="335"/>
      <c r="H21" s="276"/>
      <c r="I21" s="329">
        <v>56.19</v>
      </c>
      <c r="J21" s="60">
        <v>1</v>
      </c>
      <c r="K21" s="53">
        <v>64</v>
      </c>
      <c r="L21" s="144">
        <v>54.32</v>
      </c>
      <c r="M21" s="60">
        <v>4</v>
      </c>
      <c r="N21" s="54">
        <v>55.25</v>
      </c>
      <c r="O21" s="346">
        <v>53.2</v>
      </c>
      <c r="P21" s="57">
        <v>3</v>
      </c>
      <c r="Q21" s="53">
        <v>58.67</v>
      </c>
      <c r="R21" s="146">
        <v>56.47</v>
      </c>
      <c r="S21" s="652">
        <v>40</v>
      </c>
      <c r="T21" s="652">
        <v>45</v>
      </c>
      <c r="U21" s="147">
        <v>10</v>
      </c>
      <c r="V21" s="147">
        <v>19</v>
      </c>
      <c r="W21" s="185">
        <v>16</v>
      </c>
      <c r="X21" s="197">
        <f t="shared" si="0"/>
        <v>130</v>
      </c>
      <c r="Y21" s="45"/>
    </row>
    <row r="22" spans="1:25" ht="15" customHeight="1" x14ac:dyDescent="0.25">
      <c r="A22" s="78">
        <v>17</v>
      </c>
      <c r="B22" s="143" t="s">
        <v>47</v>
      </c>
      <c r="C22" s="633" t="s">
        <v>64</v>
      </c>
      <c r="D22" s="330"/>
      <c r="E22" s="132"/>
      <c r="F22" s="291">
        <v>57.26</v>
      </c>
      <c r="G22" s="311">
        <v>3</v>
      </c>
      <c r="H22" s="215">
        <v>54</v>
      </c>
      <c r="I22" s="331">
        <v>56.19</v>
      </c>
      <c r="J22" s="60">
        <v>1</v>
      </c>
      <c r="K22" s="53">
        <v>78</v>
      </c>
      <c r="L22" s="144">
        <v>54.32</v>
      </c>
      <c r="M22" s="60">
        <v>4</v>
      </c>
      <c r="N22" s="54">
        <v>52.25</v>
      </c>
      <c r="O22" s="346">
        <v>53.2</v>
      </c>
      <c r="P22" s="58"/>
      <c r="Q22" s="53"/>
      <c r="R22" s="146">
        <v>56.47</v>
      </c>
      <c r="S22" s="652">
        <v>40</v>
      </c>
      <c r="T22" s="612">
        <v>25</v>
      </c>
      <c r="U22" s="147">
        <v>1</v>
      </c>
      <c r="V22" s="147">
        <v>22</v>
      </c>
      <c r="W22" s="185">
        <v>43</v>
      </c>
      <c r="X22" s="680">
        <f t="shared" si="0"/>
        <v>131</v>
      </c>
      <c r="Y22" s="45"/>
    </row>
    <row r="23" spans="1:25" s="225" customFormat="1" ht="15" customHeight="1" x14ac:dyDescent="0.25">
      <c r="A23" s="78">
        <v>18</v>
      </c>
      <c r="B23" s="147" t="s">
        <v>23</v>
      </c>
      <c r="C23" s="633" t="s">
        <v>25</v>
      </c>
      <c r="D23" s="330"/>
      <c r="E23" s="132"/>
      <c r="F23" s="291">
        <v>57.26</v>
      </c>
      <c r="G23" s="330"/>
      <c r="H23" s="132"/>
      <c r="I23" s="331">
        <v>56.19</v>
      </c>
      <c r="J23" s="60">
        <v>1</v>
      </c>
      <c r="K23" s="53">
        <v>69</v>
      </c>
      <c r="L23" s="144">
        <v>54.32</v>
      </c>
      <c r="M23" s="60">
        <v>1</v>
      </c>
      <c r="N23" s="148">
        <v>69</v>
      </c>
      <c r="O23" s="346">
        <v>53.2</v>
      </c>
      <c r="P23" s="57"/>
      <c r="Q23" s="53"/>
      <c r="R23" s="146">
        <v>56.47</v>
      </c>
      <c r="S23" s="652">
        <v>40</v>
      </c>
      <c r="T23" s="652">
        <v>45</v>
      </c>
      <c r="U23" s="147">
        <v>3</v>
      </c>
      <c r="V23" s="147">
        <v>2</v>
      </c>
      <c r="W23" s="185">
        <v>43</v>
      </c>
      <c r="X23" s="197">
        <f t="shared" si="0"/>
        <v>133</v>
      </c>
      <c r="Y23" s="45"/>
    </row>
    <row r="24" spans="1:25" s="225" customFormat="1" ht="15" customHeight="1" x14ac:dyDescent="0.25">
      <c r="A24" s="78">
        <v>19</v>
      </c>
      <c r="B24" s="143" t="s">
        <v>40</v>
      </c>
      <c r="C24" s="637" t="s">
        <v>42</v>
      </c>
      <c r="D24" s="311">
        <v>1</v>
      </c>
      <c r="E24" s="215">
        <v>62</v>
      </c>
      <c r="F24" s="293">
        <v>57.26</v>
      </c>
      <c r="G24" s="311">
        <v>1</v>
      </c>
      <c r="H24" s="215">
        <v>62</v>
      </c>
      <c r="I24" s="334">
        <v>56.19</v>
      </c>
      <c r="J24" s="60">
        <v>2</v>
      </c>
      <c r="K24" s="53">
        <v>50.5</v>
      </c>
      <c r="L24" s="144">
        <v>54.32</v>
      </c>
      <c r="M24" s="349"/>
      <c r="N24" s="53"/>
      <c r="O24" s="346">
        <v>53.2</v>
      </c>
      <c r="P24" s="58"/>
      <c r="Q24" s="53"/>
      <c r="R24" s="146">
        <v>56.47</v>
      </c>
      <c r="S24" s="652">
        <v>15</v>
      </c>
      <c r="T24" s="612">
        <v>16</v>
      </c>
      <c r="U24" s="147">
        <v>27</v>
      </c>
      <c r="V24" s="147">
        <v>33</v>
      </c>
      <c r="W24" s="185">
        <v>43</v>
      </c>
      <c r="X24" s="197">
        <f t="shared" si="0"/>
        <v>134</v>
      </c>
      <c r="Y24" s="45"/>
    </row>
    <row r="25" spans="1:25" ht="15" customHeight="1" thickBot="1" x14ac:dyDescent="0.3">
      <c r="A25" s="88">
        <v>20</v>
      </c>
      <c r="B25" s="167" t="s">
        <v>40</v>
      </c>
      <c r="C25" s="762" t="s">
        <v>53</v>
      </c>
      <c r="D25" s="736">
        <v>1</v>
      </c>
      <c r="E25" s="325">
        <v>60</v>
      </c>
      <c r="F25" s="763">
        <v>57.26</v>
      </c>
      <c r="G25" s="313">
        <v>1</v>
      </c>
      <c r="H25" s="518">
        <v>67</v>
      </c>
      <c r="I25" s="761">
        <v>56.19</v>
      </c>
      <c r="J25" s="66">
        <v>1</v>
      </c>
      <c r="K25" s="67">
        <v>50</v>
      </c>
      <c r="L25" s="150">
        <v>54.32</v>
      </c>
      <c r="M25" s="678"/>
      <c r="N25" s="67"/>
      <c r="O25" s="350">
        <v>53.2</v>
      </c>
      <c r="P25" s="408"/>
      <c r="Q25" s="67"/>
      <c r="R25" s="153">
        <v>56.47</v>
      </c>
      <c r="S25" s="656">
        <v>19</v>
      </c>
      <c r="T25" s="613">
        <v>11</v>
      </c>
      <c r="U25" s="154">
        <v>28</v>
      </c>
      <c r="V25" s="154">
        <v>33</v>
      </c>
      <c r="W25" s="300">
        <v>43</v>
      </c>
      <c r="X25" s="298">
        <f t="shared" si="0"/>
        <v>134</v>
      </c>
      <c r="Y25" s="45"/>
    </row>
    <row r="26" spans="1:25" ht="15" customHeight="1" x14ac:dyDescent="0.25">
      <c r="A26" s="83">
        <v>21</v>
      </c>
      <c r="B26" s="162" t="s">
        <v>40</v>
      </c>
      <c r="C26" s="630" t="s">
        <v>44</v>
      </c>
      <c r="D26" s="772">
        <v>1</v>
      </c>
      <c r="E26" s="777">
        <v>52</v>
      </c>
      <c r="F26" s="437">
        <v>57.26</v>
      </c>
      <c r="G26" s="784">
        <v>1</v>
      </c>
      <c r="H26" s="777">
        <v>61</v>
      </c>
      <c r="I26" s="758">
        <v>56.19</v>
      </c>
      <c r="J26" s="62"/>
      <c r="K26" s="175"/>
      <c r="L26" s="158">
        <v>54.32</v>
      </c>
      <c r="M26" s="62">
        <v>2</v>
      </c>
      <c r="N26" s="160">
        <v>36</v>
      </c>
      <c r="O26" s="344">
        <v>53.2</v>
      </c>
      <c r="P26" s="159">
        <v>3</v>
      </c>
      <c r="Q26" s="160">
        <v>57</v>
      </c>
      <c r="R26" s="161">
        <v>56.47</v>
      </c>
      <c r="S26" s="659">
        <v>29</v>
      </c>
      <c r="T26" s="614">
        <v>17</v>
      </c>
      <c r="U26" s="162">
        <v>41</v>
      </c>
      <c r="V26" s="162">
        <v>30</v>
      </c>
      <c r="W26" s="187">
        <v>19</v>
      </c>
      <c r="X26" s="196">
        <f t="shared" si="0"/>
        <v>136</v>
      </c>
      <c r="Y26" s="45"/>
    </row>
    <row r="27" spans="1:25" ht="15" customHeight="1" x14ac:dyDescent="0.25">
      <c r="A27" s="78">
        <v>22</v>
      </c>
      <c r="B27" s="147" t="s">
        <v>33</v>
      </c>
      <c r="C27" s="633" t="s">
        <v>36</v>
      </c>
      <c r="D27" s="621"/>
      <c r="E27" s="132"/>
      <c r="F27" s="291">
        <v>57.26</v>
      </c>
      <c r="G27" s="330"/>
      <c r="H27" s="132"/>
      <c r="I27" s="331">
        <v>56.19</v>
      </c>
      <c r="J27" s="60"/>
      <c r="K27" s="149"/>
      <c r="L27" s="144">
        <v>54.32</v>
      </c>
      <c r="M27" s="60">
        <v>1</v>
      </c>
      <c r="N27" s="54">
        <v>68</v>
      </c>
      <c r="O27" s="346">
        <v>53.2</v>
      </c>
      <c r="P27" s="145">
        <v>1</v>
      </c>
      <c r="Q27" s="54">
        <v>67</v>
      </c>
      <c r="R27" s="146">
        <v>56.47</v>
      </c>
      <c r="S27" s="652">
        <v>40</v>
      </c>
      <c r="T27" s="652">
        <v>45</v>
      </c>
      <c r="U27" s="147">
        <v>41</v>
      </c>
      <c r="V27" s="147">
        <v>3</v>
      </c>
      <c r="W27" s="185">
        <v>7</v>
      </c>
      <c r="X27" s="197">
        <f t="shared" si="0"/>
        <v>136</v>
      </c>
      <c r="Y27" s="45"/>
    </row>
    <row r="28" spans="1:25" s="385" customFormat="1" ht="15" customHeight="1" x14ac:dyDescent="0.25">
      <c r="A28" s="78">
        <v>23</v>
      </c>
      <c r="B28" s="143" t="s">
        <v>33</v>
      </c>
      <c r="C28" s="633" t="s">
        <v>56</v>
      </c>
      <c r="D28" s="621"/>
      <c r="E28" s="132"/>
      <c r="F28" s="291">
        <v>57.26</v>
      </c>
      <c r="G28" s="330"/>
      <c r="H28" s="132"/>
      <c r="I28" s="331">
        <v>56.19</v>
      </c>
      <c r="J28" s="60">
        <v>4</v>
      </c>
      <c r="K28" s="54">
        <v>60.5</v>
      </c>
      <c r="L28" s="144">
        <v>54.32</v>
      </c>
      <c r="M28" s="345"/>
      <c r="N28" s="53"/>
      <c r="O28" s="346">
        <v>53.2</v>
      </c>
      <c r="P28" s="145">
        <v>2</v>
      </c>
      <c r="Q28" s="54">
        <v>68.5</v>
      </c>
      <c r="R28" s="146">
        <v>56.47</v>
      </c>
      <c r="S28" s="652">
        <v>40</v>
      </c>
      <c r="T28" s="652">
        <v>45</v>
      </c>
      <c r="U28" s="147">
        <v>14</v>
      </c>
      <c r="V28" s="147">
        <v>33</v>
      </c>
      <c r="W28" s="185">
        <v>6</v>
      </c>
      <c r="X28" s="197">
        <f t="shared" si="0"/>
        <v>138</v>
      </c>
      <c r="Y28" s="45"/>
    </row>
    <row r="29" spans="1:25" s="225" customFormat="1" ht="15" customHeight="1" x14ac:dyDescent="0.25">
      <c r="A29" s="78">
        <v>24</v>
      </c>
      <c r="B29" s="147" t="s">
        <v>40</v>
      </c>
      <c r="C29" s="637" t="s">
        <v>39</v>
      </c>
      <c r="D29" s="694">
        <v>1</v>
      </c>
      <c r="E29" s="688">
        <v>66</v>
      </c>
      <c r="F29" s="293">
        <v>57.26</v>
      </c>
      <c r="G29" s="333"/>
      <c r="H29" s="278"/>
      <c r="I29" s="334">
        <v>56.19</v>
      </c>
      <c r="J29" s="60">
        <v>1</v>
      </c>
      <c r="K29" s="53">
        <v>57</v>
      </c>
      <c r="L29" s="144">
        <v>54.32</v>
      </c>
      <c r="M29" s="60">
        <v>1</v>
      </c>
      <c r="N29" s="54">
        <v>43</v>
      </c>
      <c r="O29" s="346">
        <v>53.2</v>
      </c>
      <c r="P29" s="145">
        <v>1</v>
      </c>
      <c r="Q29" s="54">
        <v>40</v>
      </c>
      <c r="R29" s="146">
        <v>56.47</v>
      </c>
      <c r="S29" s="652">
        <v>10</v>
      </c>
      <c r="T29" s="652">
        <v>45</v>
      </c>
      <c r="U29" s="147">
        <v>17</v>
      </c>
      <c r="V29" s="147">
        <v>26</v>
      </c>
      <c r="W29" s="185">
        <v>41</v>
      </c>
      <c r="X29" s="197">
        <f t="shared" si="0"/>
        <v>139</v>
      </c>
      <c r="Y29" s="45"/>
    </row>
    <row r="30" spans="1:25" ht="15" customHeight="1" x14ac:dyDescent="0.25">
      <c r="A30" s="78">
        <v>25</v>
      </c>
      <c r="B30" s="143" t="s">
        <v>40</v>
      </c>
      <c r="C30" s="637" t="s">
        <v>46</v>
      </c>
      <c r="D30" s="624"/>
      <c r="E30" s="278"/>
      <c r="F30" s="293">
        <v>57.26</v>
      </c>
      <c r="G30" s="333"/>
      <c r="H30" s="278"/>
      <c r="I30" s="334">
        <v>56.19</v>
      </c>
      <c r="J30" s="60">
        <v>1</v>
      </c>
      <c r="K30" s="53">
        <v>56</v>
      </c>
      <c r="L30" s="144">
        <v>54.32</v>
      </c>
      <c r="M30" s="345"/>
      <c r="N30" s="53"/>
      <c r="O30" s="346">
        <v>53.2</v>
      </c>
      <c r="P30" s="145">
        <v>1</v>
      </c>
      <c r="Q30" s="54">
        <v>97</v>
      </c>
      <c r="R30" s="146">
        <v>56.47</v>
      </c>
      <c r="S30" s="652">
        <v>40</v>
      </c>
      <c r="T30" s="652">
        <v>45</v>
      </c>
      <c r="U30" s="147">
        <v>19</v>
      </c>
      <c r="V30" s="147">
        <v>33</v>
      </c>
      <c r="W30" s="185">
        <v>2</v>
      </c>
      <c r="X30" s="197">
        <f t="shared" si="0"/>
        <v>139</v>
      </c>
      <c r="Y30" s="45"/>
    </row>
    <row r="31" spans="1:25" s="225" customFormat="1" ht="15" customHeight="1" x14ac:dyDescent="0.25">
      <c r="A31" s="78">
        <v>26</v>
      </c>
      <c r="B31" s="249" t="s">
        <v>23</v>
      </c>
      <c r="C31" s="635" t="s">
        <v>108</v>
      </c>
      <c r="D31" s="732">
        <v>1</v>
      </c>
      <c r="E31" s="215">
        <v>67</v>
      </c>
      <c r="F31" s="292">
        <v>57.26</v>
      </c>
      <c r="G31" s="311">
        <v>2</v>
      </c>
      <c r="H31" s="215">
        <v>62.5</v>
      </c>
      <c r="I31" s="331">
        <v>56.19</v>
      </c>
      <c r="J31" s="60"/>
      <c r="K31" s="54"/>
      <c r="L31" s="144">
        <v>54.32</v>
      </c>
      <c r="M31" s="60"/>
      <c r="N31" s="53"/>
      <c r="O31" s="346">
        <v>53.2</v>
      </c>
      <c r="P31" s="145"/>
      <c r="Q31" s="54"/>
      <c r="R31" s="146">
        <v>56.47</v>
      </c>
      <c r="S31" s="652">
        <v>9</v>
      </c>
      <c r="T31" s="612">
        <v>14</v>
      </c>
      <c r="U31" s="147">
        <v>41</v>
      </c>
      <c r="V31" s="147">
        <v>33</v>
      </c>
      <c r="W31" s="185">
        <v>43</v>
      </c>
      <c r="X31" s="197">
        <f t="shared" si="0"/>
        <v>140</v>
      </c>
      <c r="Y31" s="45"/>
    </row>
    <row r="32" spans="1:25" ht="15" customHeight="1" x14ac:dyDescent="0.25">
      <c r="A32" s="78">
        <v>27</v>
      </c>
      <c r="B32" s="147" t="s">
        <v>2</v>
      </c>
      <c r="C32" s="638" t="s">
        <v>14</v>
      </c>
      <c r="D32" s="732">
        <v>1</v>
      </c>
      <c r="E32" s="215">
        <v>27</v>
      </c>
      <c r="F32" s="290">
        <v>57.26</v>
      </c>
      <c r="G32" s="311">
        <v>2</v>
      </c>
      <c r="H32" s="215">
        <v>62.7</v>
      </c>
      <c r="I32" s="329">
        <v>56.19</v>
      </c>
      <c r="J32" s="60">
        <v>1</v>
      </c>
      <c r="K32" s="53">
        <v>61</v>
      </c>
      <c r="L32" s="144">
        <v>54.32</v>
      </c>
      <c r="M32" s="345"/>
      <c r="N32" s="53"/>
      <c r="O32" s="346">
        <v>53.2</v>
      </c>
      <c r="P32" s="57"/>
      <c r="Q32" s="53"/>
      <c r="R32" s="146">
        <v>56.47</v>
      </c>
      <c r="S32" s="652">
        <v>39</v>
      </c>
      <c r="T32" s="612">
        <v>13</v>
      </c>
      <c r="U32" s="147">
        <v>12</v>
      </c>
      <c r="V32" s="147">
        <v>33</v>
      </c>
      <c r="W32" s="185">
        <v>43</v>
      </c>
      <c r="X32" s="197">
        <f t="shared" si="0"/>
        <v>140</v>
      </c>
      <c r="Y32" s="45"/>
    </row>
    <row r="33" spans="1:25" s="225" customFormat="1" ht="15" customHeight="1" x14ac:dyDescent="0.25">
      <c r="A33" s="78">
        <v>28</v>
      </c>
      <c r="B33" s="147" t="s">
        <v>2</v>
      </c>
      <c r="C33" s="638" t="s">
        <v>18</v>
      </c>
      <c r="D33" s="335"/>
      <c r="E33" s="276"/>
      <c r="F33" s="290">
        <v>57.26</v>
      </c>
      <c r="G33" s="311">
        <v>5</v>
      </c>
      <c r="H33" s="215">
        <v>54.8</v>
      </c>
      <c r="I33" s="290">
        <v>56.19</v>
      </c>
      <c r="J33" s="60">
        <v>1</v>
      </c>
      <c r="K33" s="53">
        <v>64</v>
      </c>
      <c r="L33" s="144">
        <v>54.32</v>
      </c>
      <c r="M33" s="345"/>
      <c r="N33" s="53"/>
      <c r="O33" s="346">
        <v>53.2</v>
      </c>
      <c r="P33" s="57">
        <v>4</v>
      </c>
      <c r="Q33" s="53">
        <v>46.5</v>
      </c>
      <c r="R33" s="146">
        <v>56.47</v>
      </c>
      <c r="S33" s="652">
        <v>40</v>
      </c>
      <c r="T33" s="612">
        <v>24</v>
      </c>
      <c r="U33" s="147">
        <v>8</v>
      </c>
      <c r="V33" s="147">
        <v>33</v>
      </c>
      <c r="W33" s="185">
        <v>35</v>
      </c>
      <c r="X33" s="197">
        <f t="shared" si="0"/>
        <v>140</v>
      </c>
      <c r="Y33" s="45"/>
    </row>
    <row r="34" spans="1:25" s="385" customFormat="1" ht="15" customHeight="1" x14ac:dyDescent="0.25">
      <c r="A34" s="78">
        <v>29</v>
      </c>
      <c r="B34" s="147" t="s">
        <v>2</v>
      </c>
      <c r="C34" s="638" t="s">
        <v>3</v>
      </c>
      <c r="D34" s="732">
        <v>1</v>
      </c>
      <c r="E34" s="215">
        <v>56</v>
      </c>
      <c r="F34" s="290">
        <v>57.26</v>
      </c>
      <c r="G34" s="311">
        <v>3</v>
      </c>
      <c r="H34" s="215">
        <v>62.3</v>
      </c>
      <c r="I34" s="329">
        <v>56.19</v>
      </c>
      <c r="J34" s="60"/>
      <c r="K34" s="54"/>
      <c r="L34" s="144">
        <v>54.32</v>
      </c>
      <c r="M34" s="60"/>
      <c r="N34" s="53"/>
      <c r="O34" s="346">
        <v>53.2</v>
      </c>
      <c r="P34" s="145">
        <v>1</v>
      </c>
      <c r="Q34" s="54">
        <v>55</v>
      </c>
      <c r="R34" s="146">
        <v>56.47</v>
      </c>
      <c r="S34" s="652">
        <v>26</v>
      </c>
      <c r="T34" s="612">
        <v>15</v>
      </c>
      <c r="U34" s="147">
        <v>41</v>
      </c>
      <c r="V34" s="147">
        <v>33</v>
      </c>
      <c r="W34" s="185">
        <v>26</v>
      </c>
      <c r="X34" s="197">
        <f t="shared" si="0"/>
        <v>141</v>
      </c>
      <c r="Y34" s="45"/>
    </row>
    <row r="35" spans="1:25" s="225" customFormat="1" ht="15" customHeight="1" thickBot="1" x14ac:dyDescent="0.3">
      <c r="A35" s="88">
        <v>30</v>
      </c>
      <c r="B35" s="252" t="s">
        <v>28</v>
      </c>
      <c r="C35" s="769" t="s">
        <v>105</v>
      </c>
      <c r="D35" s="771">
        <v>3</v>
      </c>
      <c r="E35" s="776">
        <v>59</v>
      </c>
      <c r="F35" s="756">
        <v>57.26</v>
      </c>
      <c r="G35" s="783">
        <v>1</v>
      </c>
      <c r="H35" s="776">
        <v>83</v>
      </c>
      <c r="I35" s="406">
        <v>56.19</v>
      </c>
      <c r="J35" s="64"/>
      <c r="K35" s="65"/>
      <c r="L35" s="168">
        <v>54.32</v>
      </c>
      <c r="M35" s="676"/>
      <c r="N35" s="65"/>
      <c r="O35" s="347">
        <v>53.2</v>
      </c>
      <c r="P35" s="69"/>
      <c r="Q35" s="65"/>
      <c r="R35" s="169">
        <v>56.47</v>
      </c>
      <c r="S35" s="653">
        <v>21</v>
      </c>
      <c r="T35" s="655">
        <v>4</v>
      </c>
      <c r="U35" s="170">
        <v>41</v>
      </c>
      <c r="V35" s="170">
        <v>33</v>
      </c>
      <c r="W35" s="186">
        <v>43</v>
      </c>
      <c r="X35" s="199">
        <f t="shared" si="0"/>
        <v>142</v>
      </c>
      <c r="Y35" s="45"/>
    </row>
    <row r="36" spans="1:25" ht="15" customHeight="1" x14ac:dyDescent="0.25">
      <c r="A36" s="83">
        <v>31</v>
      </c>
      <c r="B36" s="260" t="s">
        <v>23</v>
      </c>
      <c r="C36" s="748" t="s">
        <v>26</v>
      </c>
      <c r="D36" s="774"/>
      <c r="E36" s="260"/>
      <c r="F36" s="755">
        <v>57.26</v>
      </c>
      <c r="G36" s="314">
        <v>2</v>
      </c>
      <c r="H36" s="757">
        <v>57.5</v>
      </c>
      <c r="I36" s="362">
        <v>56.19</v>
      </c>
      <c r="J36" s="70"/>
      <c r="K36" s="139"/>
      <c r="L36" s="138">
        <v>54.32</v>
      </c>
      <c r="M36" s="677"/>
      <c r="N36" s="71"/>
      <c r="O36" s="348">
        <v>53.2</v>
      </c>
      <c r="P36" s="140">
        <v>1</v>
      </c>
      <c r="Q36" s="139">
        <v>66</v>
      </c>
      <c r="R36" s="141">
        <v>56.47</v>
      </c>
      <c r="S36" s="658">
        <v>40</v>
      </c>
      <c r="T36" s="654">
        <v>19</v>
      </c>
      <c r="U36" s="142">
        <v>41</v>
      </c>
      <c r="V36" s="142">
        <v>33</v>
      </c>
      <c r="W36" s="299">
        <v>9</v>
      </c>
      <c r="X36" s="297">
        <f t="shared" si="0"/>
        <v>142</v>
      </c>
      <c r="Y36" s="45"/>
    </row>
    <row r="37" spans="1:25" ht="15" customHeight="1" x14ac:dyDescent="0.25">
      <c r="A37" s="78">
        <v>32</v>
      </c>
      <c r="B37" s="132" t="s">
        <v>47</v>
      </c>
      <c r="C37" s="643" t="s">
        <v>126</v>
      </c>
      <c r="D37" s="732">
        <v>6</v>
      </c>
      <c r="E37" s="215">
        <v>58</v>
      </c>
      <c r="F37" s="295">
        <v>57.26</v>
      </c>
      <c r="G37" s="311">
        <v>3</v>
      </c>
      <c r="H37" s="215">
        <v>52</v>
      </c>
      <c r="I37" s="328">
        <v>56.19</v>
      </c>
      <c r="J37" s="60"/>
      <c r="K37" s="53"/>
      <c r="L37" s="144">
        <v>54.32</v>
      </c>
      <c r="M37" s="60">
        <v>2</v>
      </c>
      <c r="N37" s="54">
        <v>65</v>
      </c>
      <c r="O37" s="346">
        <v>53.2</v>
      </c>
      <c r="P37" s="58"/>
      <c r="Q37" s="53"/>
      <c r="R37" s="146">
        <v>56.47</v>
      </c>
      <c r="S37" s="652">
        <v>23</v>
      </c>
      <c r="T37" s="612">
        <v>30</v>
      </c>
      <c r="U37" s="147">
        <v>41</v>
      </c>
      <c r="V37" s="147">
        <v>7</v>
      </c>
      <c r="W37" s="185">
        <v>43</v>
      </c>
      <c r="X37" s="197">
        <f t="shared" si="0"/>
        <v>144</v>
      </c>
      <c r="Y37" s="45"/>
    </row>
    <row r="38" spans="1:25" s="385" customFormat="1" ht="15" customHeight="1" x14ac:dyDescent="0.25">
      <c r="A38" s="78">
        <v>33</v>
      </c>
      <c r="B38" s="143" t="s">
        <v>33</v>
      </c>
      <c r="C38" s="633" t="s">
        <v>57</v>
      </c>
      <c r="D38" s="759">
        <v>1</v>
      </c>
      <c r="E38" s="687">
        <v>42</v>
      </c>
      <c r="F38" s="291">
        <v>57.26</v>
      </c>
      <c r="G38" s="330"/>
      <c r="H38" s="132"/>
      <c r="I38" s="291">
        <v>56.19</v>
      </c>
      <c r="J38" s="60">
        <v>2</v>
      </c>
      <c r="K38" s="53">
        <v>56.5</v>
      </c>
      <c r="L38" s="144">
        <v>54.32</v>
      </c>
      <c r="M38" s="345"/>
      <c r="N38" s="53"/>
      <c r="O38" s="346">
        <v>53.2</v>
      </c>
      <c r="P38" s="145">
        <v>1</v>
      </c>
      <c r="Q38" s="54">
        <v>63</v>
      </c>
      <c r="R38" s="146">
        <v>56.47</v>
      </c>
      <c r="S38" s="652">
        <v>37</v>
      </c>
      <c r="T38" s="652">
        <v>45</v>
      </c>
      <c r="U38" s="147">
        <v>18</v>
      </c>
      <c r="V38" s="147">
        <v>33</v>
      </c>
      <c r="W38" s="185">
        <v>11</v>
      </c>
      <c r="X38" s="197">
        <f t="shared" ref="X38:X69" si="1">SUM(S38:W38)</f>
        <v>144</v>
      </c>
      <c r="Y38" s="45"/>
    </row>
    <row r="39" spans="1:25" s="225" customFormat="1" ht="15" customHeight="1" x14ac:dyDescent="0.25">
      <c r="A39" s="78">
        <v>34</v>
      </c>
      <c r="B39" s="147" t="s">
        <v>2</v>
      </c>
      <c r="C39" s="638" t="s">
        <v>22</v>
      </c>
      <c r="D39" s="625"/>
      <c r="E39" s="276"/>
      <c r="F39" s="290">
        <v>57.26</v>
      </c>
      <c r="G39" s="335"/>
      <c r="H39" s="276"/>
      <c r="I39" s="329">
        <v>56.19</v>
      </c>
      <c r="J39" s="60">
        <v>1</v>
      </c>
      <c r="K39" s="53">
        <v>64</v>
      </c>
      <c r="L39" s="144">
        <v>54.32</v>
      </c>
      <c r="M39" s="349">
        <v>1</v>
      </c>
      <c r="N39" s="53">
        <v>65</v>
      </c>
      <c r="O39" s="346">
        <v>53.2</v>
      </c>
      <c r="P39" s="57"/>
      <c r="Q39" s="53"/>
      <c r="R39" s="146">
        <v>56.47</v>
      </c>
      <c r="S39" s="652">
        <v>40</v>
      </c>
      <c r="T39" s="652">
        <v>45</v>
      </c>
      <c r="U39" s="147">
        <v>9</v>
      </c>
      <c r="V39" s="147">
        <v>9</v>
      </c>
      <c r="W39" s="185">
        <v>43</v>
      </c>
      <c r="X39" s="197">
        <f t="shared" si="1"/>
        <v>146</v>
      </c>
      <c r="Y39" s="45"/>
    </row>
    <row r="40" spans="1:25" s="385" customFormat="1" ht="15" customHeight="1" x14ac:dyDescent="0.25">
      <c r="A40" s="78">
        <v>35</v>
      </c>
      <c r="B40" s="132" t="s">
        <v>47</v>
      </c>
      <c r="C40" s="695" t="s">
        <v>63</v>
      </c>
      <c r="D40" s="732">
        <v>1</v>
      </c>
      <c r="E40" s="215">
        <v>61</v>
      </c>
      <c r="F40" s="289">
        <v>57.26</v>
      </c>
      <c r="G40" s="338"/>
      <c r="H40" s="279"/>
      <c r="I40" s="289">
        <v>56.19</v>
      </c>
      <c r="J40" s="60"/>
      <c r="K40" s="53"/>
      <c r="L40" s="144">
        <v>54.32</v>
      </c>
      <c r="M40" s="60"/>
      <c r="N40" s="54"/>
      <c r="O40" s="346">
        <v>53.2</v>
      </c>
      <c r="P40" s="145">
        <v>3</v>
      </c>
      <c r="Q40" s="54">
        <v>62.33</v>
      </c>
      <c r="R40" s="146">
        <v>56.47</v>
      </c>
      <c r="S40" s="652">
        <v>17</v>
      </c>
      <c r="T40" s="652">
        <v>45</v>
      </c>
      <c r="U40" s="147">
        <v>41</v>
      </c>
      <c r="V40" s="147">
        <v>33</v>
      </c>
      <c r="W40" s="185">
        <v>12</v>
      </c>
      <c r="X40" s="197">
        <f t="shared" si="1"/>
        <v>148</v>
      </c>
      <c r="Y40" s="45"/>
    </row>
    <row r="41" spans="1:25" s="225" customFormat="1" ht="15" customHeight="1" x14ac:dyDescent="0.25">
      <c r="A41" s="78">
        <v>36</v>
      </c>
      <c r="B41" s="147" t="s">
        <v>2</v>
      </c>
      <c r="C41" s="638" t="s">
        <v>9</v>
      </c>
      <c r="D41" s="311">
        <v>3</v>
      </c>
      <c r="E41" s="688">
        <v>59</v>
      </c>
      <c r="F41" s="290">
        <v>57.26</v>
      </c>
      <c r="G41" s="311">
        <v>9</v>
      </c>
      <c r="H41" s="215">
        <v>54.8</v>
      </c>
      <c r="I41" s="329">
        <v>56.19</v>
      </c>
      <c r="J41" s="60">
        <v>1</v>
      </c>
      <c r="K41" s="53">
        <v>24</v>
      </c>
      <c r="L41" s="144">
        <v>54.32</v>
      </c>
      <c r="M41" s="60">
        <v>1</v>
      </c>
      <c r="N41" s="54">
        <v>53</v>
      </c>
      <c r="O41" s="346">
        <v>53.2</v>
      </c>
      <c r="P41" s="57"/>
      <c r="Q41" s="53"/>
      <c r="R41" s="146">
        <v>56.47</v>
      </c>
      <c r="S41" s="612">
        <v>22</v>
      </c>
      <c r="T41" s="612">
        <v>23</v>
      </c>
      <c r="U41" s="147">
        <v>40</v>
      </c>
      <c r="V41" s="147">
        <v>21</v>
      </c>
      <c r="W41" s="185">
        <v>43</v>
      </c>
      <c r="X41" s="197">
        <f t="shared" si="1"/>
        <v>149</v>
      </c>
      <c r="Y41" s="45"/>
    </row>
    <row r="42" spans="1:25" ht="15" customHeight="1" x14ac:dyDescent="0.25">
      <c r="A42" s="78">
        <v>37</v>
      </c>
      <c r="B42" s="307" t="s">
        <v>0</v>
      </c>
      <c r="C42" s="730" t="s">
        <v>148</v>
      </c>
      <c r="D42" s="732">
        <v>2</v>
      </c>
      <c r="E42" s="215">
        <v>64</v>
      </c>
      <c r="F42" s="296">
        <v>57.26</v>
      </c>
      <c r="G42" s="311">
        <v>1</v>
      </c>
      <c r="H42" s="215">
        <v>40</v>
      </c>
      <c r="I42" s="296">
        <v>56.19</v>
      </c>
      <c r="J42" s="60">
        <v>2</v>
      </c>
      <c r="K42" s="53">
        <v>53</v>
      </c>
      <c r="L42" s="144">
        <v>54.32</v>
      </c>
      <c r="M42" s="345"/>
      <c r="N42" s="53"/>
      <c r="O42" s="346">
        <v>53.2</v>
      </c>
      <c r="P42" s="58"/>
      <c r="Q42" s="53"/>
      <c r="R42" s="146">
        <v>56.47</v>
      </c>
      <c r="S42" s="652">
        <v>11</v>
      </c>
      <c r="T42" s="612">
        <v>41</v>
      </c>
      <c r="U42" s="147">
        <v>23</v>
      </c>
      <c r="V42" s="147">
        <v>33</v>
      </c>
      <c r="W42" s="185">
        <v>43</v>
      </c>
      <c r="X42" s="197">
        <f t="shared" si="1"/>
        <v>151</v>
      </c>
      <c r="Y42" s="45"/>
    </row>
    <row r="43" spans="1:25" ht="15" customHeight="1" x14ac:dyDescent="0.25">
      <c r="A43" s="78">
        <v>38</v>
      </c>
      <c r="B43" s="147" t="s">
        <v>33</v>
      </c>
      <c r="C43" s="633" t="s">
        <v>38</v>
      </c>
      <c r="D43" s="330"/>
      <c r="E43" s="132"/>
      <c r="F43" s="291">
        <v>57.26</v>
      </c>
      <c r="G43" s="330"/>
      <c r="H43" s="132"/>
      <c r="I43" s="291">
        <v>56.19</v>
      </c>
      <c r="J43" s="60"/>
      <c r="K43" s="149"/>
      <c r="L43" s="144">
        <v>54.32</v>
      </c>
      <c r="M43" s="60">
        <v>1</v>
      </c>
      <c r="N43" s="54">
        <v>67</v>
      </c>
      <c r="O43" s="346">
        <v>53.2</v>
      </c>
      <c r="P43" s="145">
        <v>2</v>
      </c>
      <c r="Q43" s="54">
        <v>55.5</v>
      </c>
      <c r="R43" s="146">
        <v>56.47</v>
      </c>
      <c r="S43" s="652">
        <v>40</v>
      </c>
      <c r="T43" s="652">
        <v>45</v>
      </c>
      <c r="U43" s="147">
        <v>41</v>
      </c>
      <c r="V43" s="147">
        <v>4</v>
      </c>
      <c r="W43" s="185">
        <v>22</v>
      </c>
      <c r="X43" s="197">
        <f t="shared" si="1"/>
        <v>152</v>
      </c>
      <c r="Y43" s="45"/>
    </row>
    <row r="44" spans="1:25" ht="15" customHeight="1" x14ac:dyDescent="0.25">
      <c r="A44" s="82">
        <v>39</v>
      </c>
      <c r="B44" s="154" t="s">
        <v>2</v>
      </c>
      <c r="C44" s="667" t="s">
        <v>143</v>
      </c>
      <c r="D44" s="670"/>
      <c r="E44" s="412"/>
      <c r="F44" s="671">
        <v>57.26</v>
      </c>
      <c r="G44" s="313">
        <v>1</v>
      </c>
      <c r="H44" s="518">
        <v>64</v>
      </c>
      <c r="I44" s="742">
        <v>56.19</v>
      </c>
      <c r="J44" s="66"/>
      <c r="K44" s="152"/>
      <c r="L44" s="150">
        <v>54.32</v>
      </c>
      <c r="M44" s="66"/>
      <c r="N44" s="67"/>
      <c r="O44" s="350">
        <v>53.2</v>
      </c>
      <c r="P44" s="151">
        <v>4</v>
      </c>
      <c r="Q44" s="152">
        <v>52</v>
      </c>
      <c r="R44" s="153">
        <v>56.47</v>
      </c>
      <c r="S44" s="656">
        <v>40</v>
      </c>
      <c r="T44" s="613">
        <v>12</v>
      </c>
      <c r="U44" s="154">
        <v>41</v>
      </c>
      <c r="V44" s="154">
        <v>33</v>
      </c>
      <c r="W44" s="300">
        <v>29</v>
      </c>
      <c r="X44" s="298">
        <f t="shared" si="1"/>
        <v>155</v>
      </c>
      <c r="Y44" s="45"/>
    </row>
    <row r="45" spans="1:25" s="385" customFormat="1" ht="15" customHeight="1" thickBot="1" x14ac:dyDescent="0.3">
      <c r="A45" s="88">
        <v>40</v>
      </c>
      <c r="B45" s="252" t="s">
        <v>33</v>
      </c>
      <c r="C45" s="640" t="s">
        <v>129</v>
      </c>
      <c r="D45" s="627"/>
      <c r="E45" s="252"/>
      <c r="F45" s="664">
        <v>57.26</v>
      </c>
      <c r="G45" s="332">
        <v>1</v>
      </c>
      <c r="H45" s="740">
        <v>100</v>
      </c>
      <c r="I45" s="741">
        <v>56.19</v>
      </c>
      <c r="J45" s="64"/>
      <c r="K45" s="65"/>
      <c r="L45" s="168">
        <v>54.32</v>
      </c>
      <c r="M45" s="676"/>
      <c r="N45" s="65"/>
      <c r="O45" s="347">
        <v>53.2</v>
      </c>
      <c r="P45" s="59"/>
      <c r="Q45" s="65"/>
      <c r="R45" s="169">
        <v>56.47</v>
      </c>
      <c r="S45" s="653">
        <v>40</v>
      </c>
      <c r="T45" s="655">
        <v>1</v>
      </c>
      <c r="U45" s="170">
        <v>41</v>
      </c>
      <c r="V45" s="170">
        <v>33</v>
      </c>
      <c r="W45" s="186">
        <v>43</v>
      </c>
      <c r="X45" s="199">
        <f t="shared" si="1"/>
        <v>158</v>
      </c>
      <c r="Y45" s="45"/>
    </row>
    <row r="46" spans="1:25" ht="15" customHeight="1" x14ac:dyDescent="0.25">
      <c r="A46" s="83">
        <v>41</v>
      </c>
      <c r="B46" s="729" t="s">
        <v>2</v>
      </c>
      <c r="C46" s="768" t="s">
        <v>8</v>
      </c>
      <c r="D46" s="733">
        <v>1</v>
      </c>
      <c r="E46" s="738">
        <v>62</v>
      </c>
      <c r="F46" s="780">
        <v>57.26</v>
      </c>
      <c r="G46" s="752"/>
      <c r="H46" s="753"/>
      <c r="I46" s="781">
        <v>56.19</v>
      </c>
      <c r="J46" s="444">
        <v>2</v>
      </c>
      <c r="K46" s="679">
        <v>39</v>
      </c>
      <c r="L46" s="445">
        <v>54.32</v>
      </c>
      <c r="M46" s="785">
        <v>1</v>
      </c>
      <c r="N46" s="679">
        <v>51</v>
      </c>
      <c r="O46" s="446">
        <v>53.2</v>
      </c>
      <c r="P46" s="684">
        <v>1</v>
      </c>
      <c r="Q46" s="679">
        <v>44</v>
      </c>
      <c r="R46" s="447">
        <v>56.47</v>
      </c>
      <c r="S46" s="657">
        <v>16</v>
      </c>
      <c r="T46" s="657">
        <v>45</v>
      </c>
      <c r="U46" s="443">
        <v>37</v>
      </c>
      <c r="V46" s="443">
        <v>23</v>
      </c>
      <c r="W46" s="366">
        <v>38</v>
      </c>
      <c r="X46" s="367">
        <f t="shared" si="1"/>
        <v>159</v>
      </c>
      <c r="Y46" s="45"/>
    </row>
    <row r="47" spans="1:25" ht="15" customHeight="1" x14ac:dyDescent="0.25">
      <c r="A47" s="442">
        <v>42</v>
      </c>
      <c r="B47" s="249" t="s">
        <v>28</v>
      </c>
      <c r="C47" s="642" t="s">
        <v>141</v>
      </c>
      <c r="D47" s="628"/>
      <c r="E47" s="411"/>
      <c r="F47" s="665">
        <v>57.26</v>
      </c>
      <c r="G47" s="311">
        <v>3</v>
      </c>
      <c r="H47" s="215">
        <v>83</v>
      </c>
      <c r="I47" s="291">
        <v>56.19</v>
      </c>
      <c r="J47" s="60"/>
      <c r="K47" s="53"/>
      <c r="L47" s="144">
        <v>54.32</v>
      </c>
      <c r="M47" s="60"/>
      <c r="N47" s="54"/>
      <c r="O47" s="346">
        <v>53.2</v>
      </c>
      <c r="P47" s="145"/>
      <c r="Q47" s="54"/>
      <c r="R47" s="146">
        <v>56.47</v>
      </c>
      <c r="S47" s="652">
        <v>40</v>
      </c>
      <c r="T47" s="612">
        <v>3</v>
      </c>
      <c r="U47" s="147">
        <v>41</v>
      </c>
      <c r="V47" s="147">
        <v>33</v>
      </c>
      <c r="W47" s="185">
        <v>43</v>
      </c>
      <c r="X47" s="197">
        <f t="shared" si="1"/>
        <v>160</v>
      </c>
      <c r="Y47" s="45"/>
    </row>
    <row r="48" spans="1:25" ht="15" customHeight="1" x14ac:dyDescent="0.25">
      <c r="A48" s="78">
        <v>43</v>
      </c>
      <c r="B48" s="147" t="s">
        <v>2</v>
      </c>
      <c r="C48" s="638" t="s">
        <v>13</v>
      </c>
      <c r="D48" s="335"/>
      <c r="E48" s="276"/>
      <c r="F48" s="290">
        <v>57.26</v>
      </c>
      <c r="G48" s="311">
        <v>1</v>
      </c>
      <c r="H48" s="215">
        <v>57</v>
      </c>
      <c r="I48" s="290">
        <v>56.19</v>
      </c>
      <c r="J48" s="60">
        <v>2</v>
      </c>
      <c r="K48" s="53">
        <v>52.5</v>
      </c>
      <c r="L48" s="144">
        <v>54.32</v>
      </c>
      <c r="M48" s="345"/>
      <c r="N48" s="53"/>
      <c r="O48" s="346">
        <v>53.2</v>
      </c>
      <c r="P48" s="57"/>
      <c r="Q48" s="53"/>
      <c r="R48" s="146">
        <v>56.47</v>
      </c>
      <c r="S48" s="652">
        <v>40</v>
      </c>
      <c r="T48" s="612">
        <v>20</v>
      </c>
      <c r="U48" s="147">
        <v>24</v>
      </c>
      <c r="V48" s="147">
        <v>33</v>
      </c>
      <c r="W48" s="185">
        <v>43</v>
      </c>
      <c r="X48" s="197">
        <f t="shared" si="1"/>
        <v>160</v>
      </c>
      <c r="Y48" s="45"/>
    </row>
    <row r="49" spans="1:25" ht="15" customHeight="1" x14ac:dyDescent="0.25">
      <c r="A49" s="78">
        <v>44</v>
      </c>
      <c r="B49" s="147" t="s">
        <v>0</v>
      </c>
      <c r="C49" s="698" t="s">
        <v>149</v>
      </c>
      <c r="D49" s="734">
        <v>1</v>
      </c>
      <c r="E49" s="687">
        <v>92</v>
      </c>
      <c r="F49" s="296">
        <v>57.26</v>
      </c>
      <c r="G49" s="341"/>
      <c r="H49" s="283"/>
      <c r="I49" s="675">
        <v>56.19</v>
      </c>
      <c r="J49" s="60"/>
      <c r="K49" s="53"/>
      <c r="L49" s="144">
        <v>54.32</v>
      </c>
      <c r="M49" s="349"/>
      <c r="N49" s="53"/>
      <c r="O49" s="346">
        <v>53.2</v>
      </c>
      <c r="P49" s="57"/>
      <c r="Q49" s="53"/>
      <c r="R49" s="146">
        <v>56.47</v>
      </c>
      <c r="S49" s="652">
        <v>1</v>
      </c>
      <c r="T49" s="652">
        <v>45</v>
      </c>
      <c r="U49" s="147">
        <v>41</v>
      </c>
      <c r="V49" s="147">
        <v>33</v>
      </c>
      <c r="W49" s="185">
        <v>43</v>
      </c>
      <c r="X49" s="197">
        <f t="shared" si="1"/>
        <v>163</v>
      </c>
      <c r="Y49" s="45"/>
    </row>
    <row r="50" spans="1:25" s="385" customFormat="1" ht="15" customHeight="1" x14ac:dyDescent="0.25">
      <c r="A50" s="78">
        <v>45</v>
      </c>
      <c r="B50" s="143" t="s">
        <v>28</v>
      </c>
      <c r="C50" s="633" t="s">
        <v>31</v>
      </c>
      <c r="D50" s="330"/>
      <c r="E50" s="132"/>
      <c r="F50" s="291">
        <v>57.26</v>
      </c>
      <c r="G50" s="330"/>
      <c r="H50" s="132"/>
      <c r="I50" s="291">
        <v>56.19</v>
      </c>
      <c r="J50" s="60">
        <v>2</v>
      </c>
      <c r="K50" s="53">
        <v>69</v>
      </c>
      <c r="L50" s="144">
        <v>54.32</v>
      </c>
      <c r="M50" s="345"/>
      <c r="N50" s="53"/>
      <c r="O50" s="346">
        <v>53.2</v>
      </c>
      <c r="P50" s="57"/>
      <c r="Q50" s="53"/>
      <c r="R50" s="146">
        <v>56.47</v>
      </c>
      <c r="S50" s="652">
        <v>40</v>
      </c>
      <c r="T50" s="652">
        <v>45</v>
      </c>
      <c r="U50" s="147">
        <v>2</v>
      </c>
      <c r="V50" s="147">
        <v>33</v>
      </c>
      <c r="W50" s="185">
        <v>43</v>
      </c>
      <c r="X50" s="197">
        <f t="shared" si="1"/>
        <v>163</v>
      </c>
      <c r="Y50" s="45"/>
    </row>
    <row r="51" spans="1:25" s="225" customFormat="1" ht="15" customHeight="1" x14ac:dyDescent="0.25">
      <c r="A51" s="78">
        <v>46</v>
      </c>
      <c r="B51" s="147" t="s">
        <v>23</v>
      </c>
      <c r="C51" s="633" t="s">
        <v>93</v>
      </c>
      <c r="D51" s="623"/>
      <c r="E51" s="403"/>
      <c r="F51" s="291">
        <v>57.26</v>
      </c>
      <c r="G51" s="330"/>
      <c r="H51" s="132"/>
      <c r="I51" s="291">
        <v>56.19</v>
      </c>
      <c r="J51" s="60"/>
      <c r="K51" s="54"/>
      <c r="L51" s="144">
        <v>54.32</v>
      </c>
      <c r="M51" s="60"/>
      <c r="N51" s="53"/>
      <c r="O51" s="346">
        <v>53.2</v>
      </c>
      <c r="P51" s="145">
        <v>6</v>
      </c>
      <c r="Q51" s="54">
        <v>72.5</v>
      </c>
      <c r="R51" s="146">
        <v>56.47</v>
      </c>
      <c r="S51" s="652">
        <v>40</v>
      </c>
      <c r="T51" s="652">
        <v>45</v>
      </c>
      <c r="U51" s="147">
        <v>41</v>
      </c>
      <c r="V51" s="147">
        <v>33</v>
      </c>
      <c r="W51" s="185">
        <v>5</v>
      </c>
      <c r="X51" s="197">
        <f t="shared" si="1"/>
        <v>164</v>
      </c>
      <c r="Y51" s="45"/>
    </row>
    <row r="52" spans="1:25" ht="15" customHeight="1" x14ac:dyDescent="0.25">
      <c r="A52" s="78">
        <v>47</v>
      </c>
      <c r="B52" s="249" t="s">
        <v>2</v>
      </c>
      <c r="C52" s="647" t="s">
        <v>110</v>
      </c>
      <c r="D52" s="732">
        <v>1</v>
      </c>
      <c r="E52" s="215">
        <v>63</v>
      </c>
      <c r="F52" s="666">
        <v>57.26</v>
      </c>
      <c r="G52" s="311">
        <v>2</v>
      </c>
      <c r="H52" s="215">
        <v>47</v>
      </c>
      <c r="I52" s="291">
        <v>56.19</v>
      </c>
      <c r="J52" s="60"/>
      <c r="K52" s="54"/>
      <c r="L52" s="144">
        <v>54.32</v>
      </c>
      <c r="M52" s="60"/>
      <c r="N52" s="53"/>
      <c r="O52" s="346">
        <v>53.2</v>
      </c>
      <c r="P52" s="57"/>
      <c r="Q52" s="53"/>
      <c r="R52" s="146">
        <v>56.47</v>
      </c>
      <c r="S52" s="652">
        <v>14</v>
      </c>
      <c r="T52" s="612">
        <v>34</v>
      </c>
      <c r="U52" s="147">
        <v>41</v>
      </c>
      <c r="V52" s="147">
        <v>33</v>
      </c>
      <c r="W52" s="185">
        <v>43</v>
      </c>
      <c r="X52" s="197">
        <f t="shared" si="1"/>
        <v>165</v>
      </c>
      <c r="Y52" s="45"/>
    </row>
    <row r="53" spans="1:25" ht="15" customHeight="1" x14ac:dyDescent="0.25">
      <c r="A53" s="78">
        <v>48</v>
      </c>
      <c r="B53" s="147" t="s">
        <v>2</v>
      </c>
      <c r="C53" s="698" t="s">
        <v>154</v>
      </c>
      <c r="D53" s="732">
        <v>1</v>
      </c>
      <c r="E53" s="215">
        <v>74</v>
      </c>
      <c r="F53" s="296">
        <v>57.26</v>
      </c>
      <c r="G53" s="341"/>
      <c r="H53" s="283"/>
      <c r="I53" s="296">
        <v>56.19</v>
      </c>
      <c r="J53" s="60"/>
      <c r="K53" s="53"/>
      <c r="L53" s="144">
        <v>54.32</v>
      </c>
      <c r="M53" s="349"/>
      <c r="N53" s="53"/>
      <c r="O53" s="346">
        <v>53.2</v>
      </c>
      <c r="P53" s="57"/>
      <c r="Q53" s="53"/>
      <c r="R53" s="146">
        <v>56.47</v>
      </c>
      <c r="S53" s="652">
        <v>4</v>
      </c>
      <c r="T53" s="652">
        <v>45</v>
      </c>
      <c r="U53" s="147">
        <v>41</v>
      </c>
      <c r="V53" s="147">
        <v>33</v>
      </c>
      <c r="W53" s="185">
        <v>43</v>
      </c>
      <c r="X53" s="197">
        <f t="shared" si="1"/>
        <v>166</v>
      </c>
      <c r="Y53" s="45"/>
    </row>
    <row r="54" spans="1:25" s="225" customFormat="1" ht="15" customHeight="1" x14ac:dyDescent="0.25">
      <c r="A54" s="78">
        <v>49</v>
      </c>
      <c r="B54" s="147" t="s">
        <v>2</v>
      </c>
      <c r="C54" s="638" t="s">
        <v>11</v>
      </c>
      <c r="D54" s="732">
        <v>2</v>
      </c>
      <c r="E54" s="215">
        <v>63</v>
      </c>
      <c r="F54" s="290">
        <v>57.26</v>
      </c>
      <c r="G54" s="335"/>
      <c r="H54" s="276"/>
      <c r="I54" s="290">
        <v>56.19</v>
      </c>
      <c r="J54" s="60"/>
      <c r="K54" s="149"/>
      <c r="L54" s="144">
        <v>54.32</v>
      </c>
      <c r="M54" s="60">
        <v>2</v>
      </c>
      <c r="N54" s="54">
        <v>44</v>
      </c>
      <c r="O54" s="346">
        <v>53.2</v>
      </c>
      <c r="P54" s="145"/>
      <c r="Q54" s="54"/>
      <c r="R54" s="146">
        <v>56.47</v>
      </c>
      <c r="S54" s="612">
        <v>12</v>
      </c>
      <c r="T54" s="652">
        <v>45</v>
      </c>
      <c r="U54" s="147">
        <v>41</v>
      </c>
      <c r="V54" s="147">
        <v>25</v>
      </c>
      <c r="W54" s="185">
        <v>43</v>
      </c>
      <c r="X54" s="197">
        <f t="shared" si="1"/>
        <v>166</v>
      </c>
      <c r="Y54" s="45"/>
    </row>
    <row r="55" spans="1:25" s="385" customFormat="1" ht="15" customHeight="1" thickBot="1" x14ac:dyDescent="0.3">
      <c r="A55" s="88">
        <v>50</v>
      </c>
      <c r="B55" s="167" t="s">
        <v>47</v>
      </c>
      <c r="C55" s="646" t="s">
        <v>60</v>
      </c>
      <c r="D55" s="552">
        <v>2</v>
      </c>
      <c r="E55" s="553">
        <v>42</v>
      </c>
      <c r="F55" s="406">
        <v>57.26</v>
      </c>
      <c r="G55" s="332">
        <v>4</v>
      </c>
      <c r="H55" s="325">
        <v>50</v>
      </c>
      <c r="I55" s="405">
        <v>56.19</v>
      </c>
      <c r="J55" s="64">
        <v>2</v>
      </c>
      <c r="K55" s="65">
        <v>53</v>
      </c>
      <c r="L55" s="168">
        <v>54.32</v>
      </c>
      <c r="M55" s="676"/>
      <c r="N55" s="65"/>
      <c r="O55" s="347">
        <v>53.2</v>
      </c>
      <c r="P55" s="173">
        <v>3</v>
      </c>
      <c r="Q55" s="172">
        <v>35.33</v>
      </c>
      <c r="R55" s="169">
        <v>56.47</v>
      </c>
      <c r="S55" s="653">
        <v>36</v>
      </c>
      <c r="T55" s="655">
        <v>33</v>
      </c>
      <c r="U55" s="170">
        <v>22</v>
      </c>
      <c r="V55" s="170">
        <v>33</v>
      </c>
      <c r="W55" s="186">
        <v>42</v>
      </c>
      <c r="X55" s="199">
        <f t="shared" si="1"/>
        <v>166</v>
      </c>
      <c r="Y55" s="45"/>
    </row>
    <row r="56" spans="1:25" ht="15" customHeight="1" x14ac:dyDescent="0.25">
      <c r="A56" s="83">
        <v>51</v>
      </c>
      <c r="B56" s="162" t="s">
        <v>23</v>
      </c>
      <c r="C56" s="644" t="s">
        <v>69</v>
      </c>
      <c r="D56" s="353"/>
      <c r="E56" s="281"/>
      <c r="F56" s="294">
        <v>57.26</v>
      </c>
      <c r="G56" s="353"/>
      <c r="H56" s="281"/>
      <c r="I56" s="294">
        <v>56.19</v>
      </c>
      <c r="J56" s="62"/>
      <c r="K56" s="175"/>
      <c r="L56" s="158">
        <v>54.32</v>
      </c>
      <c r="M56" s="62">
        <v>1</v>
      </c>
      <c r="N56" s="160">
        <v>60</v>
      </c>
      <c r="O56" s="344">
        <v>53.2</v>
      </c>
      <c r="P56" s="159">
        <v>1</v>
      </c>
      <c r="Q56" s="160">
        <v>55</v>
      </c>
      <c r="R56" s="161">
        <v>56.47</v>
      </c>
      <c r="S56" s="659">
        <v>40</v>
      </c>
      <c r="T56" s="659">
        <v>45</v>
      </c>
      <c r="U56" s="162">
        <v>41</v>
      </c>
      <c r="V56" s="162">
        <v>16</v>
      </c>
      <c r="W56" s="187">
        <v>25</v>
      </c>
      <c r="X56" s="196">
        <f t="shared" si="1"/>
        <v>167</v>
      </c>
      <c r="Y56" s="45"/>
    </row>
    <row r="57" spans="1:25" s="225" customFormat="1" ht="15" customHeight="1" x14ac:dyDescent="0.25">
      <c r="A57" s="93">
        <v>52</v>
      </c>
      <c r="B57" s="246" t="s">
        <v>2</v>
      </c>
      <c r="C57" s="681" t="s">
        <v>109</v>
      </c>
      <c r="D57" s="737">
        <v>1</v>
      </c>
      <c r="E57" s="221">
        <v>63</v>
      </c>
      <c r="F57" s="682">
        <v>57.26</v>
      </c>
      <c r="G57" s="314">
        <v>2</v>
      </c>
      <c r="H57" s="221">
        <v>45</v>
      </c>
      <c r="I57" s="305">
        <v>56.19</v>
      </c>
      <c r="J57" s="70"/>
      <c r="K57" s="71"/>
      <c r="L57" s="138">
        <v>54.32</v>
      </c>
      <c r="M57" s="352"/>
      <c r="N57" s="71"/>
      <c r="O57" s="348">
        <v>53.2</v>
      </c>
      <c r="P57" s="417"/>
      <c r="Q57" s="71"/>
      <c r="R57" s="141">
        <v>56.47</v>
      </c>
      <c r="S57" s="654">
        <v>13</v>
      </c>
      <c r="T57" s="654">
        <v>38</v>
      </c>
      <c r="U57" s="142">
        <v>41</v>
      </c>
      <c r="V57" s="142">
        <v>33</v>
      </c>
      <c r="W57" s="299">
        <v>43</v>
      </c>
      <c r="X57" s="297">
        <f t="shared" si="1"/>
        <v>168</v>
      </c>
      <c r="Y57" s="45"/>
    </row>
    <row r="58" spans="1:25" ht="15" customHeight="1" x14ac:dyDescent="0.25">
      <c r="A58" s="442">
        <v>53</v>
      </c>
      <c r="B58" s="147" t="s">
        <v>40</v>
      </c>
      <c r="C58" s="696" t="s">
        <v>150</v>
      </c>
      <c r="D58" s="732">
        <v>1</v>
      </c>
      <c r="E58" s="215">
        <v>67</v>
      </c>
      <c r="F58" s="296">
        <v>57.26</v>
      </c>
      <c r="G58" s="341"/>
      <c r="H58" s="283"/>
      <c r="I58" s="675">
        <v>56.19</v>
      </c>
      <c r="J58" s="60"/>
      <c r="K58" s="53"/>
      <c r="L58" s="144">
        <v>54.32</v>
      </c>
      <c r="M58" s="349"/>
      <c r="N58" s="53"/>
      <c r="O58" s="346">
        <v>53.2</v>
      </c>
      <c r="P58" s="57"/>
      <c r="Q58" s="53"/>
      <c r="R58" s="146">
        <v>56.47</v>
      </c>
      <c r="S58" s="652">
        <v>7</v>
      </c>
      <c r="T58" s="652">
        <v>45</v>
      </c>
      <c r="U58" s="147">
        <v>41</v>
      </c>
      <c r="V58" s="147">
        <v>33</v>
      </c>
      <c r="W58" s="185">
        <v>43</v>
      </c>
      <c r="X58" s="197">
        <f t="shared" si="1"/>
        <v>169</v>
      </c>
      <c r="Y58" s="45"/>
    </row>
    <row r="59" spans="1:25" ht="15" customHeight="1" x14ac:dyDescent="0.25">
      <c r="A59" s="78">
        <v>54</v>
      </c>
      <c r="B59" s="147" t="s">
        <v>0</v>
      </c>
      <c r="C59" s="635" t="s">
        <v>127</v>
      </c>
      <c r="D59" s="622"/>
      <c r="E59" s="249"/>
      <c r="F59" s="292">
        <v>57.26</v>
      </c>
      <c r="G59" s="337"/>
      <c r="H59" s="249"/>
      <c r="I59" s="430">
        <v>56.19</v>
      </c>
      <c r="J59" s="60"/>
      <c r="K59" s="54"/>
      <c r="L59" s="144">
        <v>54.32</v>
      </c>
      <c r="M59" s="60"/>
      <c r="N59" s="53"/>
      <c r="O59" s="346">
        <v>53.2</v>
      </c>
      <c r="P59" s="145">
        <v>1</v>
      </c>
      <c r="Q59" s="54">
        <v>65</v>
      </c>
      <c r="R59" s="146">
        <v>56.47</v>
      </c>
      <c r="S59" s="652">
        <v>40</v>
      </c>
      <c r="T59" s="652">
        <v>45</v>
      </c>
      <c r="U59" s="147">
        <v>41</v>
      </c>
      <c r="V59" s="147">
        <v>33</v>
      </c>
      <c r="W59" s="185">
        <v>10</v>
      </c>
      <c r="X59" s="197">
        <f t="shared" si="1"/>
        <v>169</v>
      </c>
      <c r="Y59" s="45"/>
    </row>
    <row r="60" spans="1:25" ht="15" customHeight="1" x14ac:dyDescent="0.25">
      <c r="A60" s="78">
        <v>55</v>
      </c>
      <c r="B60" s="249" t="s">
        <v>23</v>
      </c>
      <c r="C60" s="635" t="s">
        <v>107</v>
      </c>
      <c r="D60" s="732">
        <v>1</v>
      </c>
      <c r="E60" s="215">
        <v>44</v>
      </c>
      <c r="F60" s="292">
        <v>57.26</v>
      </c>
      <c r="G60" s="311">
        <v>2</v>
      </c>
      <c r="H60" s="215">
        <v>59.5</v>
      </c>
      <c r="I60" s="291">
        <v>56.19</v>
      </c>
      <c r="J60" s="60"/>
      <c r="K60" s="54"/>
      <c r="L60" s="144">
        <v>54.32</v>
      </c>
      <c r="M60" s="349"/>
      <c r="N60" s="53"/>
      <c r="O60" s="346">
        <v>53.2</v>
      </c>
      <c r="P60" s="145"/>
      <c r="Q60" s="54"/>
      <c r="R60" s="146">
        <v>56.47</v>
      </c>
      <c r="S60" s="652">
        <v>35</v>
      </c>
      <c r="T60" s="612">
        <v>18</v>
      </c>
      <c r="U60" s="147">
        <v>41</v>
      </c>
      <c r="V60" s="147">
        <v>33</v>
      </c>
      <c r="W60" s="185">
        <v>43</v>
      </c>
      <c r="X60" s="197">
        <f t="shared" si="1"/>
        <v>170</v>
      </c>
      <c r="Y60" s="45"/>
    </row>
    <row r="61" spans="1:25" s="225" customFormat="1" ht="15" customHeight="1" x14ac:dyDescent="0.25">
      <c r="A61" s="78">
        <v>56</v>
      </c>
      <c r="B61" s="147" t="s">
        <v>40</v>
      </c>
      <c r="C61" s="639" t="s">
        <v>45</v>
      </c>
      <c r="D61" s="626"/>
      <c r="E61" s="275"/>
      <c r="F61" s="289">
        <v>57.26</v>
      </c>
      <c r="G61" s="339"/>
      <c r="H61" s="275"/>
      <c r="I61" s="336">
        <v>56.19</v>
      </c>
      <c r="J61" s="60"/>
      <c r="K61" s="54"/>
      <c r="L61" s="144">
        <v>54.32</v>
      </c>
      <c r="M61" s="60"/>
      <c r="N61" s="53"/>
      <c r="O61" s="346">
        <v>53.2</v>
      </c>
      <c r="P61" s="145">
        <v>1</v>
      </c>
      <c r="Q61" s="54">
        <v>60</v>
      </c>
      <c r="R61" s="146">
        <v>56.47</v>
      </c>
      <c r="S61" s="652">
        <v>40</v>
      </c>
      <c r="T61" s="652">
        <v>45</v>
      </c>
      <c r="U61" s="147">
        <v>41</v>
      </c>
      <c r="V61" s="147">
        <v>33</v>
      </c>
      <c r="W61" s="185">
        <v>13</v>
      </c>
      <c r="X61" s="197">
        <f t="shared" si="1"/>
        <v>172</v>
      </c>
      <c r="Y61" s="45"/>
    </row>
    <row r="62" spans="1:25" s="385" customFormat="1" ht="15" customHeight="1" x14ac:dyDescent="0.25">
      <c r="A62" s="78">
        <v>57</v>
      </c>
      <c r="B62" s="147" t="s">
        <v>2</v>
      </c>
      <c r="C62" s="632" t="s">
        <v>142</v>
      </c>
      <c r="D62" s="732">
        <v>18</v>
      </c>
      <c r="E62" s="215">
        <v>48</v>
      </c>
      <c r="F62" s="661">
        <v>57.26</v>
      </c>
      <c r="G62" s="311">
        <v>6</v>
      </c>
      <c r="H62" s="215">
        <v>43</v>
      </c>
      <c r="I62" s="290">
        <v>56.19</v>
      </c>
      <c r="J62" s="60">
        <v>1</v>
      </c>
      <c r="K62" s="53">
        <v>49</v>
      </c>
      <c r="L62" s="144">
        <v>54.32</v>
      </c>
      <c r="M62" s="345"/>
      <c r="N62" s="53"/>
      <c r="O62" s="346">
        <v>53.2</v>
      </c>
      <c r="P62" s="145">
        <v>2</v>
      </c>
      <c r="Q62" s="54">
        <v>44</v>
      </c>
      <c r="R62" s="146">
        <v>56.47</v>
      </c>
      <c r="S62" s="652">
        <v>31</v>
      </c>
      <c r="T62" s="612">
        <v>40</v>
      </c>
      <c r="U62" s="147">
        <v>32</v>
      </c>
      <c r="V62" s="147">
        <v>33</v>
      </c>
      <c r="W62" s="185">
        <v>37</v>
      </c>
      <c r="X62" s="197">
        <f t="shared" si="1"/>
        <v>173</v>
      </c>
      <c r="Y62" s="45"/>
    </row>
    <row r="63" spans="1:25" s="385" customFormat="1" ht="15" customHeight="1" x14ac:dyDescent="0.25">
      <c r="A63" s="78">
        <v>58</v>
      </c>
      <c r="B63" s="147" t="s">
        <v>2</v>
      </c>
      <c r="C63" s="638" t="s">
        <v>16</v>
      </c>
      <c r="D63" s="314">
        <v>1</v>
      </c>
      <c r="E63" s="221">
        <v>34</v>
      </c>
      <c r="F63" s="290">
        <v>57.26</v>
      </c>
      <c r="G63" s="335"/>
      <c r="H63" s="276"/>
      <c r="I63" s="290">
        <v>56.19</v>
      </c>
      <c r="J63" s="60">
        <v>1</v>
      </c>
      <c r="K63" s="53">
        <v>50</v>
      </c>
      <c r="L63" s="144">
        <v>54.32</v>
      </c>
      <c r="M63" s="345"/>
      <c r="N63" s="53"/>
      <c r="O63" s="346">
        <v>53.2</v>
      </c>
      <c r="P63" s="57">
        <v>2</v>
      </c>
      <c r="Q63" s="53">
        <v>52.5</v>
      </c>
      <c r="R63" s="146">
        <v>56.47</v>
      </c>
      <c r="S63" s="652">
        <v>38</v>
      </c>
      <c r="T63" s="652">
        <v>45</v>
      </c>
      <c r="U63" s="147">
        <v>29</v>
      </c>
      <c r="V63" s="147">
        <v>33</v>
      </c>
      <c r="W63" s="185">
        <v>28</v>
      </c>
      <c r="X63" s="197">
        <f t="shared" si="1"/>
        <v>173</v>
      </c>
      <c r="Y63" s="45"/>
    </row>
    <row r="64" spans="1:25" ht="15" customHeight="1" x14ac:dyDescent="0.25">
      <c r="A64" s="78">
        <v>59</v>
      </c>
      <c r="B64" s="143" t="s">
        <v>47</v>
      </c>
      <c r="C64" s="633" t="s">
        <v>61</v>
      </c>
      <c r="D64" s="330"/>
      <c r="E64" s="132"/>
      <c r="F64" s="291">
        <v>57.26</v>
      </c>
      <c r="G64" s="311">
        <v>1</v>
      </c>
      <c r="H64" s="215">
        <v>53</v>
      </c>
      <c r="I64" s="291">
        <v>56.19</v>
      </c>
      <c r="J64" s="60"/>
      <c r="K64" s="53"/>
      <c r="L64" s="144">
        <v>54.32</v>
      </c>
      <c r="M64" s="60">
        <v>2</v>
      </c>
      <c r="N64" s="54">
        <v>55</v>
      </c>
      <c r="O64" s="346">
        <v>53.2</v>
      </c>
      <c r="P64" s="58"/>
      <c r="Q64" s="53"/>
      <c r="R64" s="146">
        <v>56.47</v>
      </c>
      <c r="S64" s="652">
        <v>40</v>
      </c>
      <c r="T64" s="612">
        <v>29</v>
      </c>
      <c r="U64" s="147">
        <v>41</v>
      </c>
      <c r="V64" s="147">
        <v>20</v>
      </c>
      <c r="W64" s="185">
        <v>43</v>
      </c>
      <c r="X64" s="197">
        <f t="shared" si="1"/>
        <v>173</v>
      </c>
      <c r="Y64" s="45"/>
    </row>
    <row r="65" spans="1:25" ht="15" customHeight="1" thickBot="1" x14ac:dyDescent="0.3">
      <c r="A65" s="88">
        <v>60</v>
      </c>
      <c r="B65" s="170" t="s">
        <v>23</v>
      </c>
      <c r="C65" s="646" t="s">
        <v>70</v>
      </c>
      <c r="D65" s="416"/>
      <c r="E65" s="277"/>
      <c r="F65" s="406">
        <v>57.26</v>
      </c>
      <c r="G65" s="416"/>
      <c r="H65" s="277"/>
      <c r="I65" s="406">
        <v>56.19</v>
      </c>
      <c r="J65" s="64"/>
      <c r="K65" s="172"/>
      <c r="L65" s="168">
        <v>54.32</v>
      </c>
      <c r="M65" s="64"/>
      <c r="N65" s="65"/>
      <c r="O65" s="347">
        <v>53.2</v>
      </c>
      <c r="P65" s="173">
        <v>3</v>
      </c>
      <c r="Q65" s="172">
        <v>59.33</v>
      </c>
      <c r="R65" s="169">
        <v>56.47</v>
      </c>
      <c r="S65" s="653">
        <v>40</v>
      </c>
      <c r="T65" s="653">
        <v>45</v>
      </c>
      <c r="U65" s="170">
        <v>41</v>
      </c>
      <c r="V65" s="170">
        <v>33</v>
      </c>
      <c r="W65" s="186">
        <v>15</v>
      </c>
      <c r="X65" s="199">
        <f t="shared" si="1"/>
        <v>174</v>
      </c>
      <c r="Y65" s="45"/>
    </row>
    <row r="66" spans="1:25" s="385" customFormat="1" ht="15" customHeight="1" x14ac:dyDescent="0.25">
      <c r="A66" s="83">
        <v>61</v>
      </c>
      <c r="B66" s="162" t="s">
        <v>28</v>
      </c>
      <c r="C66" s="644" t="s">
        <v>29</v>
      </c>
      <c r="D66" s="353"/>
      <c r="E66" s="281"/>
      <c r="F66" s="294">
        <v>57.26</v>
      </c>
      <c r="G66" s="314">
        <v>3</v>
      </c>
      <c r="H66" s="221">
        <v>45</v>
      </c>
      <c r="I66" s="288">
        <v>56.19</v>
      </c>
      <c r="J66" s="70"/>
      <c r="K66" s="139"/>
      <c r="L66" s="138">
        <v>54.32</v>
      </c>
      <c r="M66" s="70"/>
      <c r="N66" s="71"/>
      <c r="O66" s="348">
        <v>53.2</v>
      </c>
      <c r="P66" s="140">
        <v>1</v>
      </c>
      <c r="Q66" s="139">
        <v>55</v>
      </c>
      <c r="R66" s="141">
        <v>56.47</v>
      </c>
      <c r="S66" s="658">
        <v>40</v>
      </c>
      <c r="T66" s="654">
        <v>37</v>
      </c>
      <c r="U66" s="142">
        <v>41</v>
      </c>
      <c r="V66" s="142">
        <v>33</v>
      </c>
      <c r="W66" s="299">
        <v>24</v>
      </c>
      <c r="X66" s="297">
        <f t="shared" si="1"/>
        <v>175</v>
      </c>
      <c r="Y66" s="45"/>
    </row>
    <row r="67" spans="1:25" ht="15" customHeight="1" x14ac:dyDescent="0.25">
      <c r="A67" s="93">
        <v>62</v>
      </c>
      <c r="B67" s="137" t="s">
        <v>28</v>
      </c>
      <c r="C67" s="636" t="s">
        <v>80</v>
      </c>
      <c r="D67" s="330"/>
      <c r="E67" s="132"/>
      <c r="F67" s="288">
        <v>57.26</v>
      </c>
      <c r="G67" s="401"/>
      <c r="H67" s="403"/>
      <c r="I67" s="362">
        <v>56.19</v>
      </c>
      <c r="J67" s="70">
        <v>2</v>
      </c>
      <c r="K67" s="71">
        <v>58</v>
      </c>
      <c r="L67" s="138">
        <v>54.32</v>
      </c>
      <c r="M67" s="352"/>
      <c r="N67" s="71"/>
      <c r="O67" s="348">
        <v>53.2</v>
      </c>
      <c r="P67" s="68"/>
      <c r="Q67" s="71"/>
      <c r="R67" s="141">
        <v>56.47</v>
      </c>
      <c r="S67" s="658">
        <v>40</v>
      </c>
      <c r="T67" s="658">
        <v>45</v>
      </c>
      <c r="U67" s="142">
        <v>15</v>
      </c>
      <c r="V67" s="142">
        <v>33</v>
      </c>
      <c r="W67" s="299">
        <v>43</v>
      </c>
      <c r="X67" s="297">
        <f t="shared" si="1"/>
        <v>176</v>
      </c>
      <c r="Y67" s="45"/>
    </row>
    <row r="68" spans="1:25" ht="15" customHeight="1" x14ac:dyDescent="0.25">
      <c r="A68" s="78">
        <v>63</v>
      </c>
      <c r="B68" s="147" t="s">
        <v>23</v>
      </c>
      <c r="C68" s="633" t="s">
        <v>72</v>
      </c>
      <c r="D68" s="330"/>
      <c r="E68" s="132"/>
      <c r="F68" s="291">
        <v>57.26</v>
      </c>
      <c r="G68" s="330"/>
      <c r="H68" s="132"/>
      <c r="I68" s="291">
        <v>56.19</v>
      </c>
      <c r="J68" s="60">
        <v>2</v>
      </c>
      <c r="K68" s="53">
        <v>46</v>
      </c>
      <c r="L68" s="144">
        <v>54.32</v>
      </c>
      <c r="M68" s="60">
        <v>1</v>
      </c>
      <c r="N68" s="54">
        <v>63</v>
      </c>
      <c r="O68" s="346">
        <v>53.2</v>
      </c>
      <c r="P68" s="57"/>
      <c r="Q68" s="53"/>
      <c r="R68" s="146">
        <v>56.47</v>
      </c>
      <c r="S68" s="658">
        <v>40</v>
      </c>
      <c r="T68" s="652">
        <v>45</v>
      </c>
      <c r="U68" s="147">
        <v>35</v>
      </c>
      <c r="V68" s="147">
        <v>13</v>
      </c>
      <c r="W68" s="185">
        <v>43</v>
      </c>
      <c r="X68" s="197">
        <f t="shared" si="1"/>
        <v>176</v>
      </c>
      <c r="Y68" s="45"/>
    </row>
    <row r="69" spans="1:25" s="385" customFormat="1" ht="15" customHeight="1" x14ac:dyDescent="0.25">
      <c r="A69" s="78">
        <v>64</v>
      </c>
      <c r="B69" s="143" t="s">
        <v>33</v>
      </c>
      <c r="C69" s="631" t="s">
        <v>113</v>
      </c>
      <c r="D69" s="734">
        <v>2</v>
      </c>
      <c r="E69" s="687">
        <v>56</v>
      </c>
      <c r="F69" s="295">
        <v>57.26</v>
      </c>
      <c r="G69" s="415"/>
      <c r="H69" s="285"/>
      <c r="I69" s="328">
        <v>56.19</v>
      </c>
      <c r="J69" s="60">
        <v>2</v>
      </c>
      <c r="K69" s="53">
        <v>49</v>
      </c>
      <c r="L69" s="144">
        <v>54.32</v>
      </c>
      <c r="M69" s="345"/>
      <c r="N69" s="53"/>
      <c r="O69" s="346">
        <v>53.2</v>
      </c>
      <c r="P69" s="58"/>
      <c r="Q69" s="53"/>
      <c r="R69" s="146">
        <v>56.47</v>
      </c>
      <c r="S69" s="652">
        <v>25</v>
      </c>
      <c r="T69" s="652">
        <v>45</v>
      </c>
      <c r="U69" s="147">
        <v>31</v>
      </c>
      <c r="V69" s="147">
        <v>33</v>
      </c>
      <c r="W69" s="185">
        <v>43</v>
      </c>
      <c r="X69" s="197">
        <f t="shared" si="1"/>
        <v>177</v>
      </c>
      <c r="Y69" s="45"/>
    </row>
    <row r="70" spans="1:25" ht="15" customHeight="1" x14ac:dyDescent="0.25">
      <c r="A70" s="78">
        <v>65</v>
      </c>
      <c r="B70" s="147" t="s">
        <v>2</v>
      </c>
      <c r="C70" s="638" t="s">
        <v>12</v>
      </c>
      <c r="D70" s="625"/>
      <c r="E70" s="276"/>
      <c r="F70" s="290">
        <v>57.26</v>
      </c>
      <c r="G70" s="311">
        <v>1</v>
      </c>
      <c r="H70" s="215">
        <v>51</v>
      </c>
      <c r="I70" s="290">
        <v>56.19</v>
      </c>
      <c r="J70" s="60">
        <v>2</v>
      </c>
      <c r="K70" s="53">
        <v>49.5</v>
      </c>
      <c r="L70" s="144">
        <v>54.32</v>
      </c>
      <c r="M70" s="345"/>
      <c r="N70" s="53"/>
      <c r="O70" s="346">
        <v>53.2</v>
      </c>
      <c r="P70" s="57"/>
      <c r="Q70" s="53"/>
      <c r="R70" s="146">
        <v>56.47</v>
      </c>
      <c r="S70" s="652">
        <v>40</v>
      </c>
      <c r="T70" s="612">
        <v>32</v>
      </c>
      <c r="U70" s="147">
        <v>30</v>
      </c>
      <c r="V70" s="147">
        <v>33</v>
      </c>
      <c r="W70" s="185">
        <v>43</v>
      </c>
      <c r="X70" s="197">
        <f t="shared" ref="X70:X101" si="2">SUM(S70:W70)</f>
        <v>178</v>
      </c>
      <c r="Y70" s="45"/>
    </row>
    <row r="71" spans="1:25" ht="15" customHeight="1" x14ac:dyDescent="0.25">
      <c r="A71" s="78">
        <v>66</v>
      </c>
      <c r="B71" s="147" t="s">
        <v>33</v>
      </c>
      <c r="C71" s="633" t="s">
        <v>32</v>
      </c>
      <c r="D71" s="732">
        <v>1</v>
      </c>
      <c r="E71" s="263">
        <v>54</v>
      </c>
      <c r="F71" s="291">
        <v>57.26</v>
      </c>
      <c r="G71" s="330"/>
      <c r="H71" s="132"/>
      <c r="I71" s="291">
        <v>56.19</v>
      </c>
      <c r="J71" s="60"/>
      <c r="K71" s="54"/>
      <c r="L71" s="144">
        <v>54.32</v>
      </c>
      <c r="M71" s="60"/>
      <c r="N71" s="53"/>
      <c r="O71" s="346">
        <v>53.2</v>
      </c>
      <c r="P71" s="145">
        <v>1</v>
      </c>
      <c r="Q71" s="54">
        <v>51</v>
      </c>
      <c r="R71" s="146">
        <v>56.47</v>
      </c>
      <c r="S71" s="652">
        <v>28</v>
      </c>
      <c r="T71" s="652">
        <v>45</v>
      </c>
      <c r="U71" s="147">
        <v>41</v>
      </c>
      <c r="V71" s="147">
        <v>33</v>
      </c>
      <c r="W71" s="185">
        <v>32</v>
      </c>
      <c r="X71" s="197">
        <f t="shared" si="2"/>
        <v>179</v>
      </c>
      <c r="Y71" s="45"/>
    </row>
    <row r="72" spans="1:25" s="225" customFormat="1" ht="15" customHeight="1" x14ac:dyDescent="0.25">
      <c r="A72" s="78">
        <v>67</v>
      </c>
      <c r="B72" s="147" t="s">
        <v>2</v>
      </c>
      <c r="C72" s="632" t="s">
        <v>145</v>
      </c>
      <c r="D72" s="773"/>
      <c r="E72" s="583"/>
      <c r="F72" s="661">
        <v>57.26</v>
      </c>
      <c r="G72" s="311">
        <v>1</v>
      </c>
      <c r="H72" s="215">
        <v>47</v>
      </c>
      <c r="I72" s="290">
        <v>56.19</v>
      </c>
      <c r="J72" s="60">
        <v>4</v>
      </c>
      <c r="K72" s="54">
        <v>46.25</v>
      </c>
      <c r="L72" s="144">
        <v>54.32</v>
      </c>
      <c r="M72" s="345"/>
      <c r="N72" s="53"/>
      <c r="O72" s="346">
        <v>53.2</v>
      </c>
      <c r="P72" s="145">
        <v>5</v>
      </c>
      <c r="Q72" s="54">
        <v>46.2</v>
      </c>
      <c r="R72" s="146">
        <v>56.47</v>
      </c>
      <c r="S72" s="652">
        <v>40</v>
      </c>
      <c r="T72" s="612">
        <v>36</v>
      </c>
      <c r="U72" s="147">
        <v>34</v>
      </c>
      <c r="V72" s="147">
        <v>33</v>
      </c>
      <c r="W72" s="185">
        <v>36</v>
      </c>
      <c r="X72" s="197">
        <f t="shared" si="2"/>
        <v>179</v>
      </c>
      <c r="Y72" s="45"/>
    </row>
    <row r="73" spans="1:25" s="225" customFormat="1" ht="15" customHeight="1" x14ac:dyDescent="0.25">
      <c r="A73" s="78">
        <v>68</v>
      </c>
      <c r="B73" s="147" t="s">
        <v>33</v>
      </c>
      <c r="C73" s="633" t="s">
        <v>37</v>
      </c>
      <c r="D73" s="693">
        <v>1</v>
      </c>
      <c r="E73" s="687">
        <v>52</v>
      </c>
      <c r="F73" s="291">
        <v>57.26</v>
      </c>
      <c r="G73" s="330"/>
      <c r="H73" s="132"/>
      <c r="I73" s="291">
        <v>56.19</v>
      </c>
      <c r="J73" s="60"/>
      <c r="K73" s="54"/>
      <c r="L73" s="144">
        <v>54.32</v>
      </c>
      <c r="M73" s="349"/>
      <c r="N73" s="53"/>
      <c r="O73" s="346">
        <v>53.2</v>
      </c>
      <c r="P73" s="145">
        <v>1</v>
      </c>
      <c r="Q73" s="54">
        <v>51</v>
      </c>
      <c r="R73" s="146">
        <v>56.47</v>
      </c>
      <c r="S73" s="652">
        <v>30</v>
      </c>
      <c r="T73" s="652">
        <v>45</v>
      </c>
      <c r="U73" s="147">
        <v>41</v>
      </c>
      <c r="V73" s="147">
        <v>33</v>
      </c>
      <c r="W73" s="185">
        <v>31</v>
      </c>
      <c r="X73" s="197">
        <f t="shared" si="2"/>
        <v>180</v>
      </c>
      <c r="Y73" s="45"/>
    </row>
    <row r="74" spans="1:25" s="385" customFormat="1" ht="15" customHeight="1" x14ac:dyDescent="0.25">
      <c r="A74" s="78">
        <v>69</v>
      </c>
      <c r="B74" s="147" t="s">
        <v>33</v>
      </c>
      <c r="C74" s="633" t="s">
        <v>35</v>
      </c>
      <c r="D74" s="621"/>
      <c r="E74" s="132"/>
      <c r="F74" s="291">
        <v>57.26</v>
      </c>
      <c r="G74" s="330"/>
      <c r="H74" s="132"/>
      <c r="I74" s="291">
        <v>56.19</v>
      </c>
      <c r="J74" s="60"/>
      <c r="K74" s="54"/>
      <c r="L74" s="144">
        <v>54.32</v>
      </c>
      <c r="M74" s="60"/>
      <c r="N74" s="53"/>
      <c r="O74" s="346">
        <v>53.2</v>
      </c>
      <c r="P74" s="145">
        <v>1</v>
      </c>
      <c r="Q74" s="54">
        <v>56</v>
      </c>
      <c r="R74" s="146">
        <v>56.47</v>
      </c>
      <c r="S74" s="652">
        <v>40</v>
      </c>
      <c r="T74" s="652">
        <v>45</v>
      </c>
      <c r="U74" s="147">
        <v>41</v>
      </c>
      <c r="V74" s="147">
        <v>33</v>
      </c>
      <c r="W74" s="185">
        <v>21</v>
      </c>
      <c r="X74" s="197">
        <f t="shared" si="2"/>
        <v>180</v>
      </c>
      <c r="Y74" s="45"/>
    </row>
    <row r="75" spans="1:25" ht="15" customHeight="1" thickBot="1" x14ac:dyDescent="0.3">
      <c r="A75" s="88">
        <v>70</v>
      </c>
      <c r="B75" s="170" t="s">
        <v>28</v>
      </c>
      <c r="C75" s="646" t="s">
        <v>65</v>
      </c>
      <c r="D75" s="629"/>
      <c r="E75" s="277"/>
      <c r="F75" s="406">
        <v>57.26</v>
      </c>
      <c r="G75" s="416"/>
      <c r="H75" s="277"/>
      <c r="I75" s="406">
        <v>56.19</v>
      </c>
      <c r="J75" s="64"/>
      <c r="K75" s="177"/>
      <c r="L75" s="168">
        <v>54.32</v>
      </c>
      <c r="M75" s="64">
        <v>1</v>
      </c>
      <c r="N75" s="172">
        <v>63</v>
      </c>
      <c r="O75" s="347">
        <v>53.2</v>
      </c>
      <c r="P75" s="59"/>
      <c r="Q75" s="65"/>
      <c r="R75" s="169">
        <v>56.47</v>
      </c>
      <c r="S75" s="653">
        <v>40</v>
      </c>
      <c r="T75" s="653">
        <v>45</v>
      </c>
      <c r="U75" s="170">
        <v>41</v>
      </c>
      <c r="V75" s="170">
        <v>11</v>
      </c>
      <c r="W75" s="186">
        <v>43</v>
      </c>
      <c r="X75" s="199">
        <f t="shared" si="2"/>
        <v>180</v>
      </c>
      <c r="Y75" s="45"/>
    </row>
    <row r="76" spans="1:25" ht="15" customHeight="1" x14ac:dyDescent="0.25">
      <c r="A76" s="83">
        <v>71</v>
      </c>
      <c r="B76" s="162" t="s">
        <v>2</v>
      </c>
      <c r="C76" s="669" t="s">
        <v>19</v>
      </c>
      <c r="D76" s="739"/>
      <c r="E76" s="284"/>
      <c r="F76" s="673">
        <v>57.26</v>
      </c>
      <c r="G76" s="314">
        <v>2</v>
      </c>
      <c r="H76" s="221">
        <v>43.5</v>
      </c>
      <c r="I76" s="305">
        <v>56.19</v>
      </c>
      <c r="J76" s="70"/>
      <c r="K76" s="683"/>
      <c r="L76" s="138">
        <v>54.32</v>
      </c>
      <c r="M76" s="70">
        <v>1</v>
      </c>
      <c r="N76" s="139">
        <v>60</v>
      </c>
      <c r="O76" s="348">
        <v>53.2</v>
      </c>
      <c r="P76" s="68"/>
      <c r="Q76" s="71"/>
      <c r="R76" s="141">
        <v>56.47</v>
      </c>
      <c r="S76" s="658">
        <v>40</v>
      </c>
      <c r="T76" s="654">
        <v>39</v>
      </c>
      <c r="U76" s="142">
        <v>41</v>
      </c>
      <c r="V76" s="142">
        <v>17</v>
      </c>
      <c r="W76" s="299">
        <v>43</v>
      </c>
      <c r="X76" s="297">
        <f t="shared" si="2"/>
        <v>180</v>
      </c>
      <c r="Y76" s="45"/>
    </row>
    <row r="77" spans="1:25" ht="15" customHeight="1" x14ac:dyDescent="0.25">
      <c r="A77" s="93">
        <v>72</v>
      </c>
      <c r="B77" s="246" t="s">
        <v>28</v>
      </c>
      <c r="C77" s="641" t="s">
        <v>152</v>
      </c>
      <c r="D77" s="311">
        <v>3</v>
      </c>
      <c r="E77" s="215">
        <v>59</v>
      </c>
      <c r="F77" s="779">
        <v>57.26</v>
      </c>
      <c r="G77" s="750"/>
      <c r="H77" s="760"/>
      <c r="I77" s="779">
        <v>56.19</v>
      </c>
      <c r="J77" s="70"/>
      <c r="K77" s="71"/>
      <c r="L77" s="138">
        <v>54.32</v>
      </c>
      <c r="M77" s="677"/>
      <c r="N77" s="71"/>
      <c r="O77" s="348">
        <v>53.2</v>
      </c>
      <c r="P77" s="417"/>
      <c r="Q77" s="71"/>
      <c r="R77" s="141">
        <v>56.47</v>
      </c>
      <c r="S77" s="658">
        <v>20</v>
      </c>
      <c r="T77" s="658">
        <v>45</v>
      </c>
      <c r="U77" s="142">
        <v>41</v>
      </c>
      <c r="V77" s="142">
        <v>33</v>
      </c>
      <c r="W77" s="299">
        <v>43</v>
      </c>
      <c r="X77" s="297">
        <f t="shared" si="2"/>
        <v>182</v>
      </c>
      <c r="Y77" s="45"/>
    </row>
    <row r="78" spans="1:25" ht="15" customHeight="1" x14ac:dyDescent="0.25">
      <c r="A78" s="78">
        <v>73</v>
      </c>
      <c r="B78" s="147" t="s">
        <v>0</v>
      </c>
      <c r="C78" s="633" t="s">
        <v>79</v>
      </c>
      <c r="D78" s="621"/>
      <c r="E78" s="132"/>
      <c r="F78" s="291">
        <v>57.26</v>
      </c>
      <c r="G78" s="330"/>
      <c r="H78" s="132"/>
      <c r="I78" s="291">
        <v>56.19</v>
      </c>
      <c r="J78" s="60"/>
      <c r="K78" s="54"/>
      <c r="L78" s="144">
        <v>54.32</v>
      </c>
      <c r="M78" s="60"/>
      <c r="N78" s="53"/>
      <c r="O78" s="346">
        <v>53.2</v>
      </c>
      <c r="P78" s="145">
        <v>3</v>
      </c>
      <c r="Q78" s="54">
        <v>55.33</v>
      </c>
      <c r="R78" s="146">
        <v>56.47</v>
      </c>
      <c r="S78" s="652">
        <v>40</v>
      </c>
      <c r="T78" s="652">
        <v>45</v>
      </c>
      <c r="U78" s="147">
        <v>41</v>
      </c>
      <c r="V78" s="147">
        <v>33</v>
      </c>
      <c r="W78" s="185">
        <v>23</v>
      </c>
      <c r="X78" s="197">
        <f t="shared" si="2"/>
        <v>182</v>
      </c>
      <c r="Y78" s="45"/>
    </row>
    <row r="79" spans="1:25" ht="15" customHeight="1" x14ac:dyDescent="0.25">
      <c r="A79" s="78">
        <v>74</v>
      </c>
      <c r="B79" s="147" t="s">
        <v>33</v>
      </c>
      <c r="C79" s="633" t="s">
        <v>34</v>
      </c>
      <c r="D79" s="621"/>
      <c r="E79" s="132"/>
      <c r="F79" s="291">
        <v>57.26</v>
      </c>
      <c r="G79" s="330"/>
      <c r="H79" s="132"/>
      <c r="I79" s="291">
        <v>56.19</v>
      </c>
      <c r="J79" s="60"/>
      <c r="K79" s="149"/>
      <c r="L79" s="144">
        <v>54.32</v>
      </c>
      <c r="M79" s="60">
        <v>1</v>
      </c>
      <c r="N79" s="54">
        <v>61</v>
      </c>
      <c r="O79" s="346">
        <v>53.2</v>
      </c>
      <c r="P79" s="58"/>
      <c r="Q79" s="53"/>
      <c r="R79" s="146">
        <v>56.47</v>
      </c>
      <c r="S79" s="652">
        <v>40</v>
      </c>
      <c r="T79" s="652">
        <v>45</v>
      </c>
      <c r="U79" s="147">
        <v>41</v>
      </c>
      <c r="V79" s="147">
        <v>15</v>
      </c>
      <c r="W79" s="185">
        <v>43</v>
      </c>
      <c r="X79" s="197">
        <f t="shared" si="2"/>
        <v>184</v>
      </c>
      <c r="Y79" s="45"/>
    </row>
    <row r="80" spans="1:25" s="385" customFormat="1" ht="15" customHeight="1" x14ac:dyDescent="0.25">
      <c r="A80" s="78">
        <v>75</v>
      </c>
      <c r="B80" s="143" t="s">
        <v>28</v>
      </c>
      <c r="C80" s="639" t="s">
        <v>52</v>
      </c>
      <c r="D80" s="626"/>
      <c r="E80" s="275"/>
      <c r="F80" s="289">
        <v>57.26</v>
      </c>
      <c r="G80" s="311">
        <v>1</v>
      </c>
      <c r="H80" s="215">
        <v>37</v>
      </c>
      <c r="I80" s="289">
        <v>56.19</v>
      </c>
      <c r="J80" s="60">
        <v>1</v>
      </c>
      <c r="K80" s="53">
        <v>51</v>
      </c>
      <c r="L80" s="144">
        <v>54.32</v>
      </c>
      <c r="M80" s="345"/>
      <c r="N80" s="53"/>
      <c r="O80" s="346">
        <v>53.2</v>
      </c>
      <c r="P80" s="58"/>
      <c r="Q80" s="53"/>
      <c r="R80" s="146">
        <v>56.47</v>
      </c>
      <c r="S80" s="652">
        <v>40</v>
      </c>
      <c r="T80" s="612">
        <v>42</v>
      </c>
      <c r="U80" s="147">
        <v>26</v>
      </c>
      <c r="V80" s="147">
        <v>33</v>
      </c>
      <c r="W80" s="185">
        <v>43</v>
      </c>
      <c r="X80" s="197">
        <f t="shared" si="2"/>
        <v>184</v>
      </c>
      <c r="Y80" s="45"/>
    </row>
    <row r="81" spans="1:25" ht="15" customHeight="1" x14ac:dyDescent="0.25">
      <c r="A81" s="78">
        <v>76</v>
      </c>
      <c r="B81" s="147" t="s">
        <v>2</v>
      </c>
      <c r="C81" s="698" t="s">
        <v>153</v>
      </c>
      <c r="D81" s="732">
        <v>1</v>
      </c>
      <c r="E81" s="215">
        <v>57</v>
      </c>
      <c r="F81" s="296">
        <v>57.26</v>
      </c>
      <c r="G81" s="341"/>
      <c r="H81" s="283"/>
      <c r="I81" s="296">
        <v>56.19</v>
      </c>
      <c r="J81" s="60"/>
      <c r="K81" s="53"/>
      <c r="L81" s="144">
        <v>54.32</v>
      </c>
      <c r="M81" s="349"/>
      <c r="N81" s="53"/>
      <c r="O81" s="346">
        <v>53.2</v>
      </c>
      <c r="P81" s="57"/>
      <c r="Q81" s="53"/>
      <c r="R81" s="146">
        <v>56.47</v>
      </c>
      <c r="S81" s="652">
        <v>24</v>
      </c>
      <c r="T81" s="652">
        <v>45</v>
      </c>
      <c r="U81" s="147">
        <v>41</v>
      </c>
      <c r="V81" s="147">
        <v>33</v>
      </c>
      <c r="W81" s="185">
        <v>43</v>
      </c>
      <c r="X81" s="197">
        <f t="shared" si="2"/>
        <v>186</v>
      </c>
      <c r="Y81" s="45"/>
    </row>
    <row r="82" spans="1:25" ht="15" customHeight="1" x14ac:dyDescent="0.25">
      <c r="A82" s="78">
        <v>77</v>
      </c>
      <c r="B82" s="147" t="s">
        <v>23</v>
      </c>
      <c r="C82" s="633" t="s">
        <v>24</v>
      </c>
      <c r="D82" s="621"/>
      <c r="E82" s="132"/>
      <c r="F82" s="291">
        <v>57.26</v>
      </c>
      <c r="G82" s="311">
        <v>1</v>
      </c>
      <c r="H82" s="215">
        <v>17</v>
      </c>
      <c r="I82" s="331">
        <v>56.19</v>
      </c>
      <c r="J82" s="60"/>
      <c r="K82" s="54"/>
      <c r="L82" s="144">
        <v>54.32</v>
      </c>
      <c r="M82" s="60"/>
      <c r="N82" s="53"/>
      <c r="O82" s="346">
        <v>53.2</v>
      </c>
      <c r="P82" s="145">
        <v>2</v>
      </c>
      <c r="Q82" s="54">
        <v>51.5</v>
      </c>
      <c r="R82" s="146">
        <v>56.47</v>
      </c>
      <c r="S82" s="652">
        <v>40</v>
      </c>
      <c r="T82" s="612">
        <v>43</v>
      </c>
      <c r="U82" s="147">
        <v>41</v>
      </c>
      <c r="V82" s="147">
        <v>33</v>
      </c>
      <c r="W82" s="185">
        <v>30</v>
      </c>
      <c r="X82" s="197">
        <f t="shared" si="2"/>
        <v>187</v>
      </c>
      <c r="Y82" s="45"/>
    </row>
    <row r="83" spans="1:25" s="225" customFormat="1" ht="15" customHeight="1" x14ac:dyDescent="0.25">
      <c r="A83" s="306">
        <v>78</v>
      </c>
      <c r="B83" s="249" t="s">
        <v>2</v>
      </c>
      <c r="C83" s="647" t="s">
        <v>111</v>
      </c>
      <c r="D83" s="749"/>
      <c r="E83" s="256"/>
      <c r="F83" s="666">
        <v>57.26</v>
      </c>
      <c r="G83" s="311">
        <v>1</v>
      </c>
      <c r="H83" s="215">
        <v>52</v>
      </c>
      <c r="I83" s="291">
        <v>56.19</v>
      </c>
      <c r="J83" s="60"/>
      <c r="K83" s="54"/>
      <c r="L83" s="144">
        <v>54.32</v>
      </c>
      <c r="M83" s="60"/>
      <c r="N83" s="53"/>
      <c r="O83" s="346">
        <v>53.2</v>
      </c>
      <c r="P83" s="57"/>
      <c r="Q83" s="53"/>
      <c r="R83" s="146">
        <v>56.47</v>
      </c>
      <c r="S83" s="652">
        <v>40</v>
      </c>
      <c r="T83" s="612">
        <v>31</v>
      </c>
      <c r="U83" s="147">
        <v>41</v>
      </c>
      <c r="V83" s="147">
        <v>33</v>
      </c>
      <c r="W83" s="185">
        <v>43</v>
      </c>
      <c r="X83" s="197">
        <f t="shared" si="2"/>
        <v>188</v>
      </c>
      <c r="Y83" s="45"/>
    </row>
    <row r="84" spans="1:25" ht="15" customHeight="1" x14ac:dyDescent="0.25">
      <c r="A84" s="306">
        <v>79</v>
      </c>
      <c r="B84" s="163" t="s">
        <v>47</v>
      </c>
      <c r="C84" s="633" t="s">
        <v>59</v>
      </c>
      <c r="D84" s="621"/>
      <c r="E84" s="132"/>
      <c r="F84" s="291">
        <v>57.26</v>
      </c>
      <c r="G84" s="330"/>
      <c r="H84" s="132"/>
      <c r="I84" s="331">
        <v>56.19</v>
      </c>
      <c r="J84" s="164"/>
      <c r="K84" s="165"/>
      <c r="L84" s="144">
        <v>54.32</v>
      </c>
      <c r="M84" s="164"/>
      <c r="N84" s="165"/>
      <c r="O84" s="346">
        <v>53.2</v>
      </c>
      <c r="P84" s="145">
        <v>2</v>
      </c>
      <c r="Q84" s="54">
        <v>47.5</v>
      </c>
      <c r="R84" s="146">
        <v>56.47</v>
      </c>
      <c r="S84" s="652">
        <v>40</v>
      </c>
      <c r="T84" s="652">
        <v>45</v>
      </c>
      <c r="U84" s="147">
        <v>41</v>
      </c>
      <c r="V84" s="147">
        <v>33</v>
      </c>
      <c r="W84" s="185">
        <v>33</v>
      </c>
      <c r="X84" s="198">
        <f t="shared" si="2"/>
        <v>192</v>
      </c>
      <c r="Y84" s="45"/>
    </row>
    <row r="85" spans="1:25" s="225" customFormat="1" ht="15" customHeight="1" thickBot="1" x14ac:dyDescent="0.3">
      <c r="A85" s="321">
        <v>80</v>
      </c>
      <c r="B85" s="170" t="s">
        <v>40</v>
      </c>
      <c r="C85" s="786" t="s">
        <v>125</v>
      </c>
      <c r="D85" s="787"/>
      <c r="E85" s="788"/>
      <c r="F85" s="764">
        <v>57.26</v>
      </c>
      <c r="G85" s="313">
        <v>1</v>
      </c>
      <c r="H85" s="518">
        <v>14</v>
      </c>
      <c r="I85" s="438">
        <v>56.19</v>
      </c>
      <c r="J85" s="66"/>
      <c r="K85" s="152"/>
      <c r="L85" s="150">
        <v>54.32</v>
      </c>
      <c r="M85" s="66"/>
      <c r="N85" s="67"/>
      <c r="O85" s="350">
        <v>53.2</v>
      </c>
      <c r="P85" s="151">
        <v>1</v>
      </c>
      <c r="Q85" s="152">
        <v>47</v>
      </c>
      <c r="R85" s="153">
        <v>56.47</v>
      </c>
      <c r="S85" s="656">
        <v>40</v>
      </c>
      <c r="T85" s="613">
        <v>44</v>
      </c>
      <c r="U85" s="154">
        <v>41</v>
      </c>
      <c r="V85" s="154">
        <v>33</v>
      </c>
      <c r="W85" s="300">
        <v>34</v>
      </c>
      <c r="X85" s="298">
        <f t="shared" si="2"/>
        <v>192</v>
      </c>
      <c r="Y85" s="45"/>
    </row>
    <row r="86" spans="1:25" ht="15" customHeight="1" x14ac:dyDescent="0.25">
      <c r="A86" s="155">
        <v>81</v>
      </c>
      <c r="B86" s="162" t="s">
        <v>28</v>
      </c>
      <c r="C86" s="767" t="s">
        <v>27</v>
      </c>
      <c r="D86" s="770"/>
      <c r="E86" s="775"/>
      <c r="F86" s="778">
        <v>57.26</v>
      </c>
      <c r="G86" s="782"/>
      <c r="H86" s="775"/>
      <c r="I86" s="778">
        <v>56.19</v>
      </c>
      <c r="J86" s="62"/>
      <c r="K86" s="175"/>
      <c r="L86" s="158">
        <v>54.32</v>
      </c>
      <c r="M86" s="62">
        <v>1</v>
      </c>
      <c r="N86" s="160">
        <v>50</v>
      </c>
      <c r="O86" s="344">
        <v>53.2</v>
      </c>
      <c r="P86" s="200"/>
      <c r="Q86" s="63"/>
      <c r="R86" s="161">
        <v>56.47</v>
      </c>
      <c r="S86" s="659">
        <v>40</v>
      </c>
      <c r="T86" s="659">
        <v>45</v>
      </c>
      <c r="U86" s="162">
        <v>41</v>
      </c>
      <c r="V86" s="162">
        <v>24</v>
      </c>
      <c r="W86" s="187">
        <v>43</v>
      </c>
      <c r="X86" s="196">
        <f t="shared" si="2"/>
        <v>193</v>
      </c>
      <c r="Y86" s="45"/>
    </row>
    <row r="87" spans="1:25" ht="15" customHeight="1" x14ac:dyDescent="0.25">
      <c r="A87" s="306">
        <v>82</v>
      </c>
      <c r="B87" s="143" t="s">
        <v>2</v>
      </c>
      <c r="C87" s="645" t="s">
        <v>51</v>
      </c>
      <c r="D87" s="750"/>
      <c r="E87" s="760"/>
      <c r="F87" s="296">
        <v>57.26</v>
      </c>
      <c r="G87" s="341"/>
      <c r="H87" s="283"/>
      <c r="I87" s="296">
        <v>56.19</v>
      </c>
      <c r="J87" s="60">
        <v>2</v>
      </c>
      <c r="K87" s="53">
        <v>47.5</v>
      </c>
      <c r="L87" s="144">
        <v>54.32</v>
      </c>
      <c r="M87" s="345"/>
      <c r="N87" s="53"/>
      <c r="O87" s="346">
        <v>53.2</v>
      </c>
      <c r="P87" s="57"/>
      <c r="Q87" s="53"/>
      <c r="R87" s="146">
        <v>56.47</v>
      </c>
      <c r="S87" s="652">
        <v>40</v>
      </c>
      <c r="T87" s="652">
        <v>45</v>
      </c>
      <c r="U87" s="147">
        <v>33</v>
      </c>
      <c r="V87" s="147">
        <v>33</v>
      </c>
      <c r="W87" s="185">
        <v>43</v>
      </c>
      <c r="X87" s="197">
        <f t="shared" si="2"/>
        <v>194</v>
      </c>
      <c r="Y87" s="45"/>
    </row>
    <row r="88" spans="1:25" s="225" customFormat="1" ht="15" customHeight="1" x14ac:dyDescent="0.25">
      <c r="A88" s="306">
        <v>83</v>
      </c>
      <c r="B88" s="585" t="s">
        <v>40</v>
      </c>
      <c r="C88" s="697" t="s">
        <v>151</v>
      </c>
      <c r="D88" s="751">
        <v>1</v>
      </c>
      <c r="E88" s="262">
        <v>47</v>
      </c>
      <c r="F88" s="296">
        <v>57.26</v>
      </c>
      <c r="G88" s="341"/>
      <c r="H88" s="283"/>
      <c r="I88" s="296">
        <v>56.19</v>
      </c>
      <c r="J88" s="60"/>
      <c r="K88" s="53"/>
      <c r="L88" s="144">
        <v>54.32</v>
      </c>
      <c r="M88" s="349"/>
      <c r="N88" s="53"/>
      <c r="O88" s="346">
        <v>53.2</v>
      </c>
      <c r="P88" s="57"/>
      <c r="Q88" s="53"/>
      <c r="R88" s="146">
        <v>56.47</v>
      </c>
      <c r="S88" s="652">
        <v>33</v>
      </c>
      <c r="T88" s="652">
        <v>45</v>
      </c>
      <c r="U88" s="147">
        <v>41</v>
      </c>
      <c r="V88" s="147">
        <v>33</v>
      </c>
      <c r="W88" s="185">
        <v>43</v>
      </c>
      <c r="X88" s="197">
        <f t="shared" si="2"/>
        <v>195</v>
      </c>
      <c r="Y88" s="45"/>
    </row>
    <row r="89" spans="1:25" ht="15" customHeight="1" x14ac:dyDescent="0.25">
      <c r="A89" s="306">
        <v>84</v>
      </c>
      <c r="B89" s="147" t="s">
        <v>2</v>
      </c>
      <c r="C89" s="638" t="s">
        <v>4</v>
      </c>
      <c r="D89" s="335"/>
      <c r="E89" s="276"/>
      <c r="F89" s="290">
        <v>57.26</v>
      </c>
      <c r="G89" s="335"/>
      <c r="H89" s="276"/>
      <c r="I89" s="290">
        <v>56.19</v>
      </c>
      <c r="J89" s="60"/>
      <c r="K89" s="149"/>
      <c r="L89" s="144">
        <v>54.32</v>
      </c>
      <c r="M89" s="349">
        <v>2</v>
      </c>
      <c r="N89" s="53">
        <v>41</v>
      </c>
      <c r="O89" s="346">
        <v>53.2</v>
      </c>
      <c r="P89" s="57"/>
      <c r="Q89" s="53"/>
      <c r="R89" s="146">
        <v>56.47</v>
      </c>
      <c r="S89" s="652">
        <v>40</v>
      </c>
      <c r="T89" s="652">
        <v>45</v>
      </c>
      <c r="U89" s="147">
        <v>41</v>
      </c>
      <c r="V89" s="147">
        <v>28</v>
      </c>
      <c r="W89" s="185">
        <v>43</v>
      </c>
      <c r="X89" s="197">
        <f t="shared" si="2"/>
        <v>197</v>
      </c>
      <c r="Y89" s="45"/>
    </row>
    <row r="90" spans="1:25" ht="15" customHeight="1" x14ac:dyDescent="0.25">
      <c r="A90" s="351">
        <v>85</v>
      </c>
      <c r="B90" s="154" t="s">
        <v>2</v>
      </c>
      <c r="C90" s="638" t="s">
        <v>1</v>
      </c>
      <c r="D90" s="335"/>
      <c r="E90" s="276"/>
      <c r="F90" s="781">
        <v>57.26</v>
      </c>
      <c r="G90" s="752"/>
      <c r="H90" s="753"/>
      <c r="I90" s="674">
        <v>56.19</v>
      </c>
      <c r="J90" s="66">
        <v>1</v>
      </c>
      <c r="K90" s="67">
        <v>43</v>
      </c>
      <c r="L90" s="150">
        <v>54.32</v>
      </c>
      <c r="M90" s="678"/>
      <c r="N90" s="67"/>
      <c r="O90" s="350">
        <v>53.2</v>
      </c>
      <c r="P90" s="61"/>
      <c r="Q90" s="67"/>
      <c r="R90" s="153">
        <v>56.47</v>
      </c>
      <c r="S90" s="656">
        <v>40</v>
      </c>
      <c r="T90" s="656">
        <v>45</v>
      </c>
      <c r="U90" s="154">
        <v>36</v>
      </c>
      <c r="V90" s="154">
        <v>33</v>
      </c>
      <c r="W90" s="300">
        <v>43</v>
      </c>
      <c r="X90" s="298">
        <f t="shared" si="2"/>
        <v>197</v>
      </c>
      <c r="Y90" s="45"/>
    </row>
    <row r="91" spans="1:25" s="556" customFormat="1" ht="15" customHeight="1" x14ac:dyDescent="0.25">
      <c r="A91" s="306">
        <v>86</v>
      </c>
      <c r="B91" s="147" t="s">
        <v>40</v>
      </c>
      <c r="C91" s="637" t="s">
        <v>41</v>
      </c>
      <c r="D91" s="333"/>
      <c r="E91" s="278"/>
      <c r="F91" s="293">
        <v>57.26</v>
      </c>
      <c r="G91" s="333"/>
      <c r="H91" s="278"/>
      <c r="I91" s="334">
        <v>56.19</v>
      </c>
      <c r="J91" s="60"/>
      <c r="K91" s="54"/>
      <c r="L91" s="144">
        <v>54.32</v>
      </c>
      <c r="M91" s="60"/>
      <c r="N91" s="53"/>
      <c r="O91" s="346">
        <v>53.2</v>
      </c>
      <c r="P91" s="145">
        <v>3</v>
      </c>
      <c r="Q91" s="54">
        <v>43</v>
      </c>
      <c r="R91" s="146">
        <v>56.47</v>
      </c>
      <c r="S91" s="652">
        <v>40</v>
      </c>
      <c r="T91" s="686">
        <v>45</v>
      </c>
      <c r="U91" s="147">
        <v>41</v>
      </c>
      <c r="V91" s="147">
        <v>33</v>
      </c>
      <c r="W91" s="147">
        <v>39</v>
      </c>
      <c r="X91" s="699">
        <f t="shared" si="2"/>
        <v>198</v>
      </c>
      <c r="Y91" s="45"/>
    </row>
    <row r="92" spans="1:25" s="556" customFormat="1" ht="15" customHeight="1" x14ac:dyDescent="0.25">
      <c r="A92" s="306">
        <v>87</v>
      </c>
      <c r="B92" s="147" t="s">
        <v>23</v>
      </c>
      <c r="C92" s="633" t="s">
        <v>73</v>
      </c>
      <c r="D92" s="330"/>
      <c r="E92" s="132"/>
      <c r="F92" s="291">
        <v>57.26</v>
      </c>
      <c r="G92" s="330"/>
      <c r="H92" s="132"/>
      <c r="I92" s="331">
        <v>56.19</v>
      </c>
      <c r="J92" s="60"/>
      <c r="K92" s="149"/>
      <c r="L92" s="144">
        <v>54.32</v>
      </c>
      <c r="M92" s="60">
        <v>2</v>
      </c>
      <c r="N92" s="54">
        <v>38.5</v>
      </c>
      <c r="O92" s="346">
        <v>53.2</v>
      </c>
      <c r="P92" s="58"/>
      <c r="Q92" s="53"/>
      <c r="R92" s="146">
        <v>56.47</v>
      </c>
      <c r="S92" s="652">
        <v>40</v>
      </c>
      <c r="T92" s="686">
        <v>45</v>
      </c>
      <c r="U92" s="147">
        <v>41</v>
      </c>
      <c r="V92" s="147">
        <v>29</v>
      </c>
      <c r="W92" s="147">
        <v>43</v>
      </c>
      <c r="X92" s="699">
        <f t="shared" si="2"/>
        <v>198</v>
      </c>
      <c r="Y92" s="45"/>
    </row>
    <row r="93" spans="1:25" s="556" customFormat="1" ht="15" customHeight="1" x14ac:dyDescent="0.25">
      <c r="A93" s="306">
        <v>88</v>
      </c>
      <c r="B93" s="143" t="s">
        <v>33</v>
      </c>
      <c r="C93" s="633" t="s">
        <v>55</v>
      </c>
      <c r="D93" s="330"/>
      <c r="E93" s="132"/>
      <c r="F93" s="291">
        <v>57.26</v>
      </c>
      <c r="G93" s="330"/>
      <c r="H93" s="132"/>
      <c r="I93" s="331">
        <v>56.19</v>
      </c>
      <c r="J93" s="60">
        <v>1</v>
      </c>
      <c r="K93" s="53">
        <v>37</v>
      </c>
      <c r="L93" s="144">
        <v>54.32</v>
      </c>
      <c r="M93" s="345"/>
      <c r="N93" s="53"/>
      <c r="O93" s="346">
        <v>53.2</v>
      </c>
      <c r="P93" s="58"/>
      <c r="Q93" s="53"/>
      <c r="R93" s="146">
        <v>56.47</v>
      </c>
      <c r="S93" s="652">
        <v>40</v>
      </c>
      <c r="T93" s="686">
        <v>45</v>
      </c>
      <c r="U93" s="147">
        <v>38</v>
      </c>
      <c r="V93" s="147">
        <v>33</v>
      </c>
      <c r="W93" s="147">
        <v>43</v>
      </c>
      <c r="X93" s="699">
        <f t="shared" si="2"/>
        <v>199</v>
      </c>
      <c r="Y93" s="45"/>
    </row>
    <row r="94" spans="1:25" s="556" customFormat="1" ht="15" customHeight="1" x14ac:dyDescent="0.25">
      <c r="A94" s="306">
        <v>89</v>
      </c>
      <c r="B94" s="147" t="s">
        <v>28</v>
      </c>
      <c r="C94" s="633" t="s">
        <v>66</v>
      </c>
      <c r="D94" s="330"/>
      <c r="E94" s="132"/>
      <c r="F94" s="291">
        <v>57.26</v>
      </c>
      <c r="G94" s="330"/>
      <c r="H94" s="132"/>
      <c r="I94" s="331">
        <v>56.19</v>
      </c>
      <c r="J94" s="60"/>
      <c r="K94" s="149"/>
      <c r="L94" s="144">
        <v>54.32</v>
      </c>
      <c r="M94" s="60">
        <v>1</v>
      </c>
      <c r="N94" s="54">
        <v>31</v>
      </c>
      <c r="O94" s="346">
        <v>53.2</v>
      </c>
      <c r="P94" s="58"/>
      <c r="Q94" s="53"/>
      <c r="R94" s="146">
        <v>56.47</v>
      </c>
      <c r="S94" s="652">
        <v>40</v>
      </c>
      <c r="T94" s="686">
        <v>45</v>
      </c>
      <c r="U94" s="147">
        <v>41</v>
      </c>
      <c r="V94" s="147">
        <v>31</v>
      </c>
      <c r="W94" s="147">
        <v>43</v>
      </c>
      <c r="X94" s="699">
        <f t="shared" si="2"/>
        <v>200</v>
      </c>
      <c r="Y94" s="45"/>
    </row>
    <row r="95" spans="1:25" s="556" customFormat="1" ht="15" customHeight="1" x14ac:dyDescent="0.25">
      <c r="A95" s="306">
        <v>90</v>
      </c>
      <c r="B95" s="147" t="s">
        <v>0</v>
      </c>
      <c r="C95" s="645" t="s">
        <v>50</v>
      </c>
      <c r="D95" s="341"/>
      <c r="E95" s="283"/>
      <c r="F95" s="296">
        <v>57.26</v>
      </c>
      <c r="G95" s="341"/>
      <c r="H95" s="283"/>
      <c r="I95" s="675">
        <v>56.19</v>
      </c>
      <c r="J95" s="60">
        <v>1</v>
      </c>
      <c r="K95" s="53">
        <v>37</v>
      </c>
      <c r="L95" s="144">
        <v>54.32</v>
      </c>
      <c r="M95" s="349"/>
      <c r="N95" s="53"/>
      <c r="O95" s="346">
        <v>53.2</v>
      </c>
      <c r="P95" s="57"/>
      <c r="Q95" s="53"/>
      <c r="R95" s="146">
        <v>56.47</v>
      </c>
      <c r="S95" s="652">
        <v>40</v>
      </c>
      <c r="T95" s="686">
        <v>45</v>
      </c>
      <c r="U95" s="147">
        <v>39</v>
      </c>
      <c r="V95" s="147">
        <v>33</v>
      </c>
      <c r="W95" s="147">
        <v>43</v>
      </c>
      <c r="X95" s="699">
        <f t="shared" si="2"/>
        <v>200</v>
      </c>
      <c r="Y95" s="45"/>
    </row>
    <row r="96" spans="1:25" s="556" customFormat="1" ht="15" customHeight="1" thickBot="1" x14ac:dyDescent="0.3">
      <c r="A96" s="321">
        <v>91</v>
      </c>
      <c r="B96" s="170" t="s">
        <v>2</v>
      </c>
      <c r="C96" s="731" t="s">
        <v>6</v>
      </c>
      <c r="D96" s="440"/>
      <c r="E96" s="441"/>
      <c r="F96" s="663">
        <v>57.26</v>
      </c>
      <c r="G96" s="364"/>
      <c r="H96" s="287"/>
      <c r="I96" s="342">
        <v>56.19</v>
      </c>
      <c r="J96" s="64"/>
      <c r="K96" s="177"/>
      <c r="L96" s="168">
        <v>54.32</v>
      </c>
      <c r="M96" s="64">
        <v>1</v>
      </c>
      <c r="N96" s="172">
        <v>31</v>
      </c>
      <c r="O96" s="347">
        <v>53.2</v>
      </c>
      <c r="P96" s="59"/>
      <c r="Q96" s="65"/>
      <c r="R96" s="169">
        <v>56.47</v>
      </c>
      <c r="S96" s="653">
        <v>40</v>
      </c>
      <c r="T96" s="701">
        <v>45</v>
      </c>
      <c r="U96" s="170">
        <v>41</v>
      </c>
      <c r="V96" s="170">
        <v>32</v>
      </c>
      <c r="W96" s="170">
        <v>43</v>
      </c>
      <c r="X96" s="702">
        <f t="shared" si="2"/>
        <v>201</v>
      </c>
      <c r="Y96" s="45"/>
    </row>
    <row r="97" spans="1:25" ht="15" customHeight="1" x14ac:dyDescent="0.25">
      <c r="A97" s="46"/>
      <c r="B97" s="46"/>
      <c r="C97" s="6" t="s">
        <v>75</v>
      </c>
      <c r="D97" s="6"/>
      <c r="E97" s="315">
        <f>AVERAGE(E6:E96)</f>
        <v>59.012820512820511</v>
      </c>
      <c r="F97" s="6"/>
      <c r="G97" s="6"/>
      <c r="H97" s="315">
        <f>AVERAGE(H6:H96)</f>
        <v>57.327272727272721</v>
      </c>
      <c r="I97" s="6"/>
      <c r="J97" s="2"/>
      <c r="K97" s="7">
        <f>AVERAGE(K6:K96)</f>
        <v>54.839583333333323</v>
      </c>
      <c r="L97" s="7"/>
      <c r="M97" s="7"/>
      <c r="N97" s="7">
        <f>AVERAGE(N6:N96)</f>
        <v>55.975446428571431</v>
      </c>
      <c r="O97" s="7"/>
      <c r="P97" s="7"/>
      <c r="Q97" s="7">
        <f>AVERAGE(Q6:Q96)</f>
        <v>57.800476190476175</v>
      </c>
      <c r="R97" s="50"/>
      <c r="S97" s="50"/>
      <c r="T97" s="50"/>
      <c r="U97" s="46"/>
      <c r="V97" s="46"/>
      <c r="W97" s="46"/>
      <c r="X97" s="45"/>
      <c r="Y97" s="45"/>
    </row>
    <row r="98" spans="1:25" ht="15" customHeight="1" x14ac:dyDescent="0.25">
      <c r="A98" s="46"/>
      <c r="B98" s="46"/>
      <c r="C98" s="9" t="s">
        <v>76</v>
      </c>
      <c r="D98" s="9"/>
      <c r="E98" s="9">
        <v>57.26</v>
      </c>
      <c r="F98" s="9"/>
      <c r="G98" s="9"/>
      <c r="H98" s="9">
        <v>56.19</v>
      </c>
      <c r="I98" s="9"/>
      <c r="K98" s="37">
        <v>54.32</v>
      </c>
      <c r="L98" s="8"/>
      <c r="N98" s="8">
        <v>53.2</v>
      </c>
      <c r="O98" s="8"/>
      <c r="Q98" s="56">
        <v>56.47</v>
      </c>
      <c r="R98" s="50"/>
      <c r="S98" s="50"/>
      <c r="T98" s="50"/>
      <c r="U98" s="46"/>
      <c r="V98" s="46"/>
      <c r="W98" s="46"/>
      <c r="X98" s="45"/>
      <c r="Y98" s="45"/>
    </row>
    <row r="99" spans="1:25" ht="15" customHeight="1" x14ac:dyDescent="0.25">
      <c r="A99" s="46"/>
      <c r="B99" s="46"/>
      <c r="C99" s="51"/>
      <c r="D99" s="51"/>
      <c r="E99" s="51"/>
      <c r="F99" s="51"/>
      <c r="G99" s="51"/>
      <c r="H99" s="51"/>
      <c r="I99" s="51"/>
      <c r="J99" s="41"/>
      <c r="K99" s="43"/>
      <c r="L99" s="42"/>
      <c r="M99" s="43"/>
      <c r="N99" s="47"/>
      <c r="O99" s="48"/>
      <c r="P99" s="49"/>
      <c r="Q99" s="47"/>
      <c r="R99" s="50"/>
      <c r="S99" s="50"/>
      <c r="T99" s="50"/>
      <c r="U99" s="46"/>
      <c r="V99" s="46"/>
      <c r="W99" s="46"/>
      <c r="X99" s="45"/>
      <c r="Y99" s="45"/>
    </row>
    <row r="100" spans="1:25" x14ac:dyDescent="0.25">
      <c r="A100" s="46"/>
    </row>
    <row r="101" spans="1:25" x14ac:dyDescent="0.25">
      <c r="A101" s="46"/>
    </row>
    <row r="102" spans="1:25" x14ac:dyDescent="0.25">
      <c r="A102" s="46"/>
    </row>
    <row r="103" spans="1:25" x14ac:dyDescent="0.25">
      <c r="A103" s="46"/>
    </row>
    <row r="104" spans="1:25" x14ac:dyDescent="0.25">
      <c r="A104" s="46"/>
    </row>
    <row r="105" spans="1:25" x14ac:dyDescent="0.25">
      <c r="A105" s="46"/>
    </row>
    <row r="106" spans="1:25" x14ac:dyDescent="0.25">
      <c r="A106" s="46"/>
    </row>
    <row r="107" spans="1:25" x14ac:dyDescent="0.25">
      <c r="A107" s="46"/>
    </row>
    <row r="108" spans="1:25" x14ac:dyDescent="0.25">
      <c r="A108" s="46"/>
    </row>
    <row r="109" spans="1:25" x14ac:dyDescent="0.25">
      <c r="A109" s="46"/>
    </row>
    <row r="110" spans="1:25" x14ac:dyDescent="0.25">
      <c r="A110" s="46"/>
    </row>
    <row r="111" spans="1:25" x14ac:dyDescent="0.25">
      <c r="A111" s="46"/>
    </row>
    <row r="112" spans="1:25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1"/>
    </row>
  </sheetData>
  <sortState ref="B7:X84">
    <sortCondition ref="X7"/>
  </sortState>
  <mergeCells count="11">
    <mergeCell ref="B2:C2"/>
    <mergeCell ref="A4:A5"/>
    <mergeCell ref="X4:X5"/>
    <mergeCell ref="P4:R4"/>
    <mergeCell ref="M4:O4"/>
    <mergeCell ref="J4:L4"/>
    <mergeCell ref="G4:I4"/>
    <mergeCell ref="C4:C5"/>
    <mergeCell ref="B4:B5"/>
    <mergeCell ref="D4:F4"/>
    <mergeCell ref="S4:W4"/>
  </mergeCells>
  <conditionalFormatting sqref="Q6:Q98">
    <cfRule type="cellIs" dxfId="40" priority="5" stopIfTrue="1" operator="equal">
      <formula>$Q$97</formula>
    </cfRule>
    <cfRule type="containsBlanks" dxfId="39" priority="312" stopIfTrue="1">
      <formula>LEN(TRIM(Q6))=0</formula>
    </cfRule>
    <cfRule type="cellIs" dxfId="38" priority="313" stopIfTrue="1" operator="between">
      <formula>$Q$97</formula>
      <formula>50</formula>
    </cfRule>
    <cfRule type="cellIs" dxfId="37" priority="314" stopIfTrue="1" operator="between">
      <formula>75</formula>
      <formula>$Q$97</formula>
    </cfRule>
    <cfRule type="cellIs" dxfId="36" priority="315" stopIfTrue="1" operator="greaterThanOrEqual">
      <formula>75</formula>
    </cfRule>
    <cfRule type="cellIs" dxfId="35" priority="316" stopIfTrue="1" operator="lessThan">
      <formula>50</formula>
    </cfRule>
  </conditionalFormatting>
  <conditionalFormatting sqref="N6:N98">
    <cfRule type="cellIs" dxfId="34" priority="4" stopIfTrue="1" operator="equal">
      <formula>$N$97</formula>
    </cfRule>
    <cfRule type="containsBlanks" dxfId="33" priority="322" stopIfTrue="1">
      <formula>LEN(TRIM(N6))=0</formula>
    </cfRule>
    <cfRule type="cellIs" dxfId="32" priority="323" stopIfTrue="1" operator="lessThan">
      <formula>50</formula>
    </cfRule>
    <cfRule type="cellIs" dxfId="31" priority="324" stopIfTrue="1" operator="between">
      <formula>$N$97</formula>
      <formula>50</formula>
    </cfRule>
    <cfRule type="cellIs" dxfId="30" priority="325" stopIfTrue="1" operator="between">
      <formula>75</formula>
      <formula>$N$97</formula>
    </cfRule>
    <cfRule type="cellIs" dxfId="29" priority="326" stopIfTrue="1" operator="greaterThanOrEqual">
      <formula>75</formula>
    </cfRule>
  </conditionalFormatting>
  <conditionalFormatting sqref="K6:K98">
    <cfRule type="cellIs" dxfId="28" priority="3" stopIfTrue="1" operator="equal">
      <formula>$K$97</formula>
    </cfRule>
    <cfRule type="containsBlanks" dxfId="27" priority="332" stopIfTrue="1">
      <formula>LEN(TRIM(K6))=0</formula>
    </cfRule>
    <cfRule type="cellIs" dxfId="26" priority="333" stopIfTrue="1" operator="lessThan">
      <formula>50</formula>
    </cfRule>
    <cfRule type="cellIs" dxfId="25" priority="334" stopIfTrue="1" operator="between">
      <formula>$K$97</formula>
      <formula>50</formula>
    </cfRule>
    <cfRule type="cellIs" dxfId="24" priority="335" stopIfTrue="1" operator="between">
      <formula>75</formula>
      <formula>$K$97</formula>
    </cfRule>
    <cfRule type="cellIs" dxfId="23" priority="336" stopIfTrue="1" operator="greaterThanOrEqual">
      <formula>75</formula>
    </cfRule>
  </conditionalFormatting>
  <conditionalFormatting sqref="H6:H98">
    <cfRule type="cellIs" dxfId="22" priority="2" stopIfTrue="1" operator="equal">
      <formula>$H$97</formula>
    </cfRule>
    <cfRule type="containsBlanks" dxfId="21" priority="342" stopIfTrue="1">
      <formula>LEN(TRIM(H6))=0</formula>
    </cfRule>
    <cfRule type="cellIs" dxfId="20" priority="343" stopIfTrue="1" operator="lessThan">
      <formula>50</formula>
    </cfRule>
    <cfRule type="cellIs" dxfId="19" priority="344" stopIfTrue="1" operator="greaterThanOrEqual">
      <formula>75</formula>
    </cfRule>
    <cfRule type="cellIs" dxfId="18" priority="345" stopIfTrue="1" operator="between">
      <formula>$H$97</formula>
      <formula>50</formula>
    </cfRule>
    <cfRule type="cellIs" dxfId="17" priority="346" stopIfTrue="1" operator="between">
      <formula>75</formula>
      <formula>$H$97</formula>
    </cfRule>
  </conditionalFormatting>
  <conditionalFormatting sqref="E6:E98">
    <cfRule type="containsBlanks" dxfId="16" priority="1" stopIfTrue="1">
      <formula>LEN(TRIM(E6))=0</formula>
    </cfRule>
    <cfRule type="cellIs" dxfId="15" priority="36" stopIfTrue="1" operator="equal">
      <formula>$E$97</formula>
    </cfRule>
    <cfRule type="cellIs" dxfId="14" priority="37" stopIfTrue="1" operator="lessThan">
      <formula>50</formula>
    </cfRule>
    <cfRule type="cellIs" dxfId="13" priority="38" stopIfTrue="1" operator="greaterThanOrEqual">
      <formula>75</formula>
    </cfRule>
    <cfRule type="cellIs" dxfId="12" priority="39" stopIfTrue="1" operator="between">
      <formula>$E$97</formula>
      <formula>50</formula>
    </cfRule>
    <cfRule type="cellIs" dxfId="11" priority="40" stopIfTrue="1" operator="between">
      <formula>$E$97</formula>
      <formula>75</formula>
    </cfRule>
  </conditionalFormatting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90" zoomScaleNormal="90" workbookViewId="0">
      <selection activeCell="B5" sqref="B5"/>
    </sheetView>
  </sheetViews>
  <sheetFormatPr defaultRowHeight="15" x14ac:dyDescent="0.25"/>
  <cols>
    <col min="1" max="1" width="5.7109375" style="225" customWidth="1"/>
    <col min="2" max="2" width="18.7109375" style="225" customWidth="1"/>
    <col min="3" max="3" width="32.140625" style="225" customWidth="1"/>
    <col min="4" max="5" width="9.7109375" style="225" customWidth="1"/>
    <col min="6" max="6" width="0" style="225" hidden="1" customWidth="1"/>
    <col min="7" max="7" width="6.7109375" style="225" customWidth="1"/>
    <col min="8" max="16384" width="9.140625" style="225"/>
  </cols>
  <sheetData>
    <row r="1" spans="1:9" x14ac:dyDescent="0.25">
      <c r="H1" s="396"/>
      <c r="I1" s="124" t="s">
        <v>98</v>
      </c>
    </row>
    <row r="2" spans="1:9" x14ac:dyDescent="0.25">
      <c r="B2" s="842" t="s">
        <v>86</v>
      </c>
      <c r="C2" s="842"/>
      <c r="D2" s="224"/>
      <c r="E2" s="203">
        <v>2019</v>
      </c>
      <c r="H2" s="395"/>
      <c r="I2" s="124" t="s">
        <v>99</v>
      </c>
    </row>
    <row r="3" spans="1:9" x14ac:dyDescent="0.25">
      <c r="H3" s="354"/>
      <c r="I3" s="124" t="s">
        <v>100</v>
      </c>
    </row>
    <row r="4" spans="1:9" ht="15.75" thickBot="1" x14ac:dyDescent="0.3">
      <c r="H4" s="125"/>
      <c r="I4" s="124" t="s">
        <v>101</v>
      </c>
    </row>
    <row r="5" spans="1:9" ht="28.5" customHeight="1" thickBot="1" x14ac:dyDescent="0.3">
      <c r="A5" s="202" t="s">
        <v>49</v>
      </c>
      <c r="B5" s="205" t="s">
        <v>48</v>
      </c>
      <c r="C5" s="205" t="s">
        <v>84</v>
      </c>
      <c r="D5" s="205" t="s">
        <v>77</v>
      </c>
      <c r="E5" s="271" t="s">
        <v>133</v>
      </c>
    </row>
    <row r="6" spans="1:9" ht="15" customHeight="1" thickBot="1" x14ac:dyDescent="0.3">
      <c r="A6" s="207"/>
      <c r="B6" s="72"/>
      <c r="C6" s="208" t="s">
        <v>115</v>
      </c>
      <c r="D6" s="208">
        <f>SUM(D7:D45)</f>
        <v>80</v>
      </c>
      <c r="E6" s="266">
        <f>AVERAGE(E7:E45)</f>
        <v>59.012820512820511</v>
      </c>
    </row>
    <row r="7" spans="1:9" ht="15" customHeight="1" x14ac:dyDescent="0.25">
      <c r="A7" s="155">
        <v>1</v>
      </c>
      <c r="B7" s="162" t="s">
        <v>0</v>
      </c>
      <c r="C7" s="562" t="s">
        <v>149</v>
      </c>
      <c r="D7" s="564">
        <v>1</v>
      </c>
      <c r="E7" s="565">
        <v>92</v>
      </c>
      <c r="F7" s="225">
        <f>E7*D7</f>
        <v>92</v>
      </c>
    </row>
    <row r="8" spans="1:9" ht="15" customHeight="1" x14ac:dyDescent="0.25">
      <c r="A8" s="136">
        <v>2</v>
      </c>
      <c r="B8" s="147" t="s">
        <v>28</v>
      </c>
      <c r="C8" s="249" t="s">
        <v>131</v>
      </c>
      <c r="D8" s="22">
        <v>2</v>
      </c>
      <c r="E8" s="28">
        <v>89.5</v>
      </c>
      <c r="F8" s="225">
        <f>E8*D8</f>
        <v>179</v>
      </c>
    </row>
    <row r="9" spans="1:9" ht="15" customHeight="1" x14ac:dyDescent="0.25">
      <c r="A9" s="136">
        <v>3</v>
      </c>
      <c r="B9" s="143" t="s">
        <v>23</v>
      </c>
      <c r="C9" s="560" t="s">
        <v>81</v>
      </c>
      <c r="D9" s="34">
        <v>1</v>
      </c>
      <c r="E9" s="35">
        <v>83</v>
      </c>
    </row>
    <row r="10" spans="1:9" ht="15" customHeight="1" x14ac:dyDescent="0.25">
      <c r="A10" s="136">
        <v>4</v>
      </c>
      <c r="B10" s="147" t="s">
        <v>2</v>
      </c>
      <c r="C10" s="581" t="s">
        <v>154</v>
      </c>
      <c r="D10" s="22">
        <v>1</v>
      </c>
      <c r="E10" s="28">
        <v>74</v>
      </c>
      <c r="F10" s="225">
        <f>E10*D10</f>
        <v>74</v>
      </c>
    </row>
    <row r="11" spans="1:9" ht="15" customHeight="1" x14ac:dyDescent="0.25">
      <c r="A11" s="136">
        <v>5</v>
      </c>
      <c r="B11" s="147" t="s">
        <v>2</v>
      </c>
      <c r="C11" s="600" t="s">
        <v>132</v>
      </c>
      <c r="D11" s="31">
        <v>5</v>
      </c>
      <c r="E11" s="32">
        <v>73</v>
      </c>
    </row>
    <row r="12" spans="1:9" ht="15" customHeight="1" x14ac:dyDescent="0.25">
      <c r="A12" s="136">
        <v>6</v>
      </c>
      <c r="B12" s="147" t="s">
        <v>2</v>
      </c>
      <c r="C12" s="594" t="s">
        <v>10</v>
      </c>
      <c r="D12" s="603">
        <v>1</v>
      </c>
      <c r="E12" s="606">
        <v>69</v>
      </c>
    </row>
    <row r="13" spans="1:9" ht="15" customHeight="1" x14ac:dyDescent="0.25">
      <c r="A13" s="136">
        <v>7</v>
      </c>
      <c r="B13" s="147" t="s">
        <v>40</v>
      </c>
      <c r="C13" s="566" t="s">
        <v>150</v>
      </c>
      <c r="D13" s="22">
        <v>1</v>
      </c>
      <c r="E13" s="28">
        <v>67</v>
      </c>
    </row>
    <row r="14" spans="1:9" ht="15" customHeight="1" x14ac:dyDescent="0.25">
      <c r="A14" s="136">
        <v>8</v>
      </c>
      <c r="B14" s="249" t="s">
        <v>28</v>
      </c>
      <c r="C14" s="24" t="s">
        <v>30</v>
      </c>
      <c r="D14" s="22">
        <v>1</v>
      </c>
      <c r="E14" s="28">
        <v>67</v>
      </c>
    </row>
    <row r="15" spans="1:9" ht="15" customHeight="1" x14ac:dyDescent="0.25">
      <c r="A15" s="136">
        <v>9</v>
      </c>
      <c r="B15" s="249" t="s">
        <v>23</v>
      </c>
      <c r="C15" s="249" t="s">
        <v>108</v>
      </c>
      <c r="D15" s="22">
        <v>1</v>
      </c>
      <c r="E15" s="28">
        <v>67</v>
      </c>
      <c r="F15" s="225">
        <f>E15*D15</f>
        <v>67</v>
      </c>
    </row>
    <row r="16" spans="1:9" ht="15" customHeight="1" thickBot="1" x14ac:dyDescent="0.3">
      <c r="A16" s="166">
        <v>10</v>
      </c>
      <c r="B16" s="170" t="s">
        <v>40</v>
      </c>
      <c r="C16" s="590" t="s">
        <v>39</v>
      </c>
      <c r="D16" s="253">
        <v>1</v>
      </c>
      <c r="E16" s="254">
        <v>66</v>
      </c>
      <c r="F16" s="225">
        <f>E16*D16</f>
        <v>66</v>
      </c>
    </row>
    <row r="17" spans="1:6" ht="15" customHeight="1" x14ac:dyDescent="0.25">
      <c r="A17" s="155">
        <v>11</v>
      </c>
      <c r="B17" s="162" t="s">
        <v>0</v>
      </c>
      <c r="C17" s="595" t="s">
        <v>148</v>
      </c>
      <c r="D17" s="588">
        <v>2</v>
      </c>
      <c r="E17" s="589">
        <v>64</v>
      </c>
      <c r="F17" s="225">
        <f>E17*D17</f>
        <v>128</v>
      </c>
    </row>
    <row r="18" spans="1:6" ht="15" customHeight="1" x14ac:dyDescent="0.25">
      <c r="A18" s="136">
        <v>12</v>
      </c>
      <c r="B18" s="147" t="s">
        <v>2</v>
      </c>
      <c r="C18" s="581" t="s">
        <v>11</v>
      </c>
      <c r="D18" s="22">
        <v>2</v>
      </c>
      <c r="E18" s="28">
        <v>63</v>
      </c>
      <c r="F18" s="225">
        <f>E18*D18</f>
        <v>126</v>
      </c>
    </row>
    <row r="19" spans="1:6" ht="15" customHeight="1" x14ac:dyDescent="0.25">
      <c r="A19" s="136">
        <v>13</v>
      </c>
      <c r="B19" s="585" t="s">
        <v>2</v>
      </c>
      <c r="C19" s="608" t="s">
        <v>109</v>
      </c>
      <c r="D19" s="603">
        <v>1</v>
      </c>
      <c r="E19" s="606">
        <v>63</v>
      </c>
      <c r="F19" s="225">
        <f>E19*D19</f>
        <v>63</v>
      </c>
    </row>
    <row r="20" spans="1:6" ht="15" customHeight="1" x14ac:dyDescent="0.25">
      <c r="A20" s="136">
        <v>14</v>
      </c>
      <c r="B20" s="147" t="s">
        <v>2</v>
      </c>
      <c r="C20" s="256" t="s">
        <v>110</v>
      </c>
      <c r="D20" s="22">
        <v>1</v>
      </c>
      <c r="E20" s="28">
        <v>63</v>
      </c>
    </row>
    <row r="21" spans="1:6" ht="15" customHeight="1" x14ac:dyDescent="0.25">
      <c r="A21" s="136">
        <v>15</v>
      </c>
      <c r="B21" s="143" t="s">
        <v>40</v>
      </c>
      <c r="C21" s="601" t="s">
        <v>42</v>
      </c>
      <c r="D21" s="31">
        <v>1</v>
      </c>
      <c r="E21" s="28">
        <v>62</v>
      </c>
      <c r="F21" s="225" t="e">
        <f>#REF!*#REF!</f>
        <v>#REF!</v>
      </c>
    </row>
    <row r="22" spans="1:6" ht="15" customHeight="1" x14ac:dyDescent="0.25">
      <c r="A22" s="136">
        <v>16</v>
      </c>
      <c r="B22" s="585" t="s">
        <v>2</v>
      </c>
      <c r="C22" s="581" t="s">
        <v>8</v>
      </c>
      <c r="D22" s="22">
        <v>1</v>
      </c>
      <c r="E22" s="28">
        <v>62</v>
      </c>
    </row>
    <row r="23" spans="1:6" ht="15" customHeight="1" x14ac:dyDescent="0.25">
      <c r="A23" s="136">
        <v>17</v>
      </c>
      <c r="B23" s="143" t="s">
        <v>47</v>
      </c>
      <c r="C23" s="573" t="s">
        <v>63</v>
      </c>
      <c r="D23" s="22">
        <v>1</v>
      </c>
      <c r="E23" s="606">
        <v>61</v>
      </c>
      <c r="F23" s="225">
        <f>E24*D24</f>
        <v>60</v>
      </c>
    </row>
    <row r="24" spans="1:6" ht="15" customHeight="1" x14ac:dyDescent="0.25">
      <c r="A24" s="136">
        <v>18</v>
      </c>
      <c r="B24" s="163" t="s">
        <v>47</v>
      </c>
      <c r="C24" s="24" t="s">
        <v>62</v>
      </c>
      <c r="D24" s="22">
        <v>1</v>
      </c>
      <c r="E24" s="28">
        <v>60</v>
      </c>
      <c r="F24" s="225">
        <f>E21*D21</f>
        <v>62</v>
      </c>
    </row>
    <row r="25" spans="1:6" ht="15" customHeight="1" x14ac:dyDescent="0.25">
      <c r="A25" s="136">
        <v>19</v>
      </c>
      <c r="B25" s="143" t="s">
        <v>40</v>
      </c>
      <c r="C25" s="25" t="s">
        <v>53</v>
      </c>
      <c r="D25" s="22">
        <v>1</v>
      </c>
      <c r="E25" s="28">
        <v>60</v>
      </c>
      <c r="F25" s="225">
        <f>E25*D25</f>
        <v>60</v>
      </c>
    </row>
    <row r="26" spans="1:6" ht="15" customHeight="1" thickBot="1" x14ac:dyDescent="0.3">
      <c r="A26" s="166">
        <v>20</v>
      </c>
      <c r="B26" s="252" t="s">
        <v>28</v>
      </c>
      <c r="C26" s="252" t="s">
        <v>152</v>
      </c>
      <c r="D26" s="253">
        <v>3</v>
      </c>
      <c r="E26" s="254">
        <v>59</v>
      </c>
      <c r="F26" s="225">
        <f>E26*D26</f>
        <v>177</v>
      </c>
    </row>
    <row r="27" spans="1:6" ht="15" customHeight="1" x14ac:dyDescent="0.25">
      <c r="A27" s="155">
        <v>21</v>
      </c>
      <c r="B27" s="156" t="s">
        <v>28</v>
      </c>
      <c r="C27" s="592" t="s">
        <v>105</v>
      </c>
      <c r="D27" s="602">
        <v>3</v>
      </c>
      <c r="E27" s="605">
        <v>59</v>
      </c>
      <c r="F27" s="225">
        <f>E27*D27</f>
        <v>177</v>
      </c>
    </row>
    <row r="28" spans="1:6" ht="15" customHeight="1" x14ac:dyDescent="0.25">
      <c r="A28" s="136">
        <v>22</v>
      </c>
      <c r="B28" s="147" t="s">
        <v>2</v>
      </c>
      <c r="C28" s="256" t="s">
        <v>9</v>
      </c>
      <c r="D28" s="22">
        <v>3</v>
      </c>
      <c r="E28" s="28">
        <v>59</v>
      </c>
      <c r="F28" s="225">
        <f>E28*D28</f>
        <v>177</v>
      </c>
    </row>
    <row r="29" spans="1:6" ht="15" customHeight="1" x14ac:dyDescent="0.25">
      <c r="A29" s="136">
        <v>23</v>
      </c>
      <c r="B29" s="143" t="s">
        <v>47</v>
      </c>
      <c r="C29" s="599" t="s">
        <v>118</v>
      </c>
      <c r="D29" s="31">
        <v>6</v>
      </c>
      <c r="E29" s="32">
        <v>58</v>
      </c>
    </row>
    <row r="30" spans="1:6" ht="15" customHeight="1" x14ac:dyDescent="0.25">
      <c r="A30" s="136">
        <v>24</v>
      </c>
      <c r="B30" s="147" t="s">
        <v>2</v>
      </c>
      <c r="C30" s="581" t="s">
        <v>153</v>
      </c>
      <c r="D30" s="22">
        <v>1</v>
      </c>
      <c r="E30" s="28">
        <v>57</v>
      </c>
      <c r="F30" s="225">
        <f>E30*D30</f>
        <v>57</v>
      </c>
    </row>
    <row r="31" spans="1:6" ht="15" customHeight="1" x14ac:dyDescent="0.25">
      <c r="A31" s="136">
        <v>25</v>
      </c>
      <c r="B31" s="584" t="s">
        <v>33</v>
      </c>
      <c r="C31" s="567" t="s">
        <v>136</v>
      </c>
      <c r="D31" s="578">
        <v>2</v>
      </c>
      <c r="E31" s="579">
        <v>56</v>
      </c>
      <c r="F31" s="225">
        <f>E31*D31</f>
        <v>112</v>
      </c>
    </row>
    <row r="32" spans="1:6" ht="15" customHeight="1" x14ac:dyDescent="0.25">
      <c r="A32" s="136">
        <v>26</v>
      </c>
      <c r="B32" s="249" t="s">
        <v>2</v>
      </c>
      <c r="C32" s="256" t="s">
        <v>3</v>
      </c>
      <c r="D32" s="22">
        <v>1</v>
      </c>
      <c r="E32" s="28">
        <v>56</v>
      </c>
      <c r="F32" s="225">
        <f>E32*D32</f>
        <v>56</v>
      </c>
    </row>
    <row r="33" spans="1:6" ht="15" customHeight="1" x14ac:dyDescent="0.25">
      <c r="A33" s="136">
        <v>27</v>
      </c>
      <c r="B33" s="147" t="s">
        <v>23</v>
      </c>
      <c r="C33" s="24" t="s">
        <v>71</v>
      </c>
      <c r="D33" s="22">
        <v>4</v>
      </c>
      <c r="E33" s="28">
        <v>55</v>
      </c>
      <c r="F33" s="225">
        <f>E33*D33</f>
        <v>220</v>
      </c>
    </row>
    <row r="34" spans="1:6" ht="15" customHeight="1" x14ac:dyDescent="0.25">
      <c r="A34" s="136">
        <v>28</v>
      </c>
      <c r="B34" s="585" t="s">
        <v>33</v>
      </c>
      <c r="C34" s="249" t="s">
        <v>32</v>
      </c>
      <c r="D34" s="22">
        <v>1</v>
      </c>
      <c r="E34" s="29">
        <v>54</v>
      </c>
      <c r="F34" s="225" t="e">
        <f>#REF!*#REF!</f>
        <v>#REF!</v>
      </c>
    </row>
    <row r="35" spans="1:6" ht="15" customHeight="1" x14ac:dyDescent="0.25">
      <c r="A35" s="136">
        <v>29</v>
      </c>
      <c r="B35" s="584" t="s">
        <v>40</v>
      </c>
      <c r="C35" s="593" t="s">
        <v>44</v>
      </c>
      <c r="D35" s="261">
        <v>1</v>
      </c>
      <c r="E35" s="268">
        <v>52</v>
      </c>
    </row>
    <row r="36" spans="1:6" ht="15" customHeight="1" thickBot="1" x14ac:dyDescent="0.3">
      <c r="A36" s="166">
        <v>30</v>
      </c>
      <c r="B36" s="591" t="s">
        <v>33</v>
      </c>
      <c r="C36" s="590" t="s">
        <v>37</v>
      </c>
      <c r="D36" s="604">
        <v>1</v>
      </c>
      <c r="E36" s="607">
        <v>52</v>
      </c>
      <c r="F36" s="225">
        <f>E36*D36</f>
        <v>52</v>
      </c>
    </row>
    <row r="37" spans="1:6" ht="15" customHeight="1" x14ac:dyDescent="0.25">
      <c r="A37" s="136">
        <v>31</v>
      </c>
      <c r="B37" s="142" t="s">
        <v>2</v>
      </c>
      <c r="C37" s="583" t="s">
        <v>142</v>
      </c>
      <c r="D37" s="31">
        <v>18</v>
      </c>
      <c r="E37" s="32">
        <v>48</v>
      </c>
      <c r="F37" s="225">
        <f>E37*D37</f>
        <v>864</v>
      </c>
    </row>
    <row r="38" spans="1:6" ht="15" customHeight="1" x14ac:dyDescent="0.25">
      <c r="A38" s="136">
        <v>32</v>
      </c>
      <c r="B38" s="147" t="s">
        <v>0</v>
      </c>
      <c r="C38" s="597" t="s">
        <v>114</v>
      </c>
      <c r="D38" s="22">
        <v>2</v>
      </c>
      <c r="E38" s="28">
        <v>48</v>
      </c>
      <c r="F38" s="225">
        <f>E38*D38</f>
        <v>96</v>
      </c>
    </row>
    <row r="39" spans="1:6" ht="15" customHeight="1" x14ac:dyDescent="0.25">
      <c r="A39" s="136">
        <v>33</v>
      </c>
      <c r="B39" s="585" t="s">
        <v>40</v>
      </c>
      <c r="C39" s="593" t="s">
        <v>151</v>
      </c>
      <c r="D39" s="261">
        <v>1</v>
      </c>
      <c r="E39" s="268">
        <v>47</v>
      </c>
      <c r="F39" s="225">
        <f>E39*D39</f>
        <v>47</v>
      </c>
    </row>
    <row r="40" spans="1:6" ht="15" customHeight="1" x14ac:dyDescent="0.25">
      <c r="A40" s="136">
        <v>34</v>
      </c>
      <c r="B40" s="147" t="s">
        <v>0</v>
      </c>
      <c r="C40" s="24" t="s">
        <v>74</v>
      </c>
      <c r="D40" s="22">
        <v>1</v>
      </c>
      <c r="E40" s="28">
        <v>47</v>
      </c>
      <c r="F40" s="225">
        <f>E40*D40</f>
        <v>47</v>
      </c>
    </row>
    <row r="41" spans="1:6" ht="15" customHeight="1" x14ac:dyDescent="0.25">
      <c r="A41" s="136">
        <v>35</v>
      </c>
      <c r="B41" s="147" t="s">
        <v>23</v>
      </c>
      <c r="C41" s="249" t="s">
        <v>107</v>
      </c>
      <c r="D41" s="22">
        <v>1</v>
      </c>
      <c r="E41" s="28">
        <v>44</v>
      </c>
    </row>
    <row r="42" spans="1:6" ht="15" customHeight="1" x14ac:dyDescent="0.25">
      <c r="A42" s="136">
        <v>36</v>
      </c>
      <c r="B42" s="143" t="s">
        <v>47</v>
      </c>
      <c r="C42" s="36" t="s">
        <v>60</v>
      </c>
      <c r="D42" s="31">
        <v>2</v>
      </c>
      <c r="E42" s="32">
        <v>42</v>
      </c>
      <c r="F42" s="225">
        <f t="shared" ref="F42:F45" si="0">E42*D42</f>
        <v>84</v>
      </c>
    </row>
    <row r="43" spans="1:6" ht="15" customHeight="1" x14ac:dyDescent="0.25">
      <c r="A43" s="136">
        <v>37</v>
      </c>
      <c r="B43" s="249" t="s">
        <v>33</v>
      </c>
      <c r="C43" s="598" t="s">
        <v>57</v>
      </c>
      <c r="D43" s="586">
        <v>1</v>
      </c>
      <c r="E43" s="587">
        <v>42</v>
      </c>
      <c r="F43" s="225">
        <f t="shared" si="0"/>
        <v>42</v>
      </c>
    </row>
    <row r="44" spans="1:6" ht="15" customHeight="1" x14ac:dyDescent="0.25">
      <c r="A44" s="136">
        <v>38</v>
      </c>
      <c r="B44" s="147" t="s">
        <v>2</v>
      </c>
      <c r="C44" s="581" t="s">
        <v>16</v>
      </c>
      <c r="D44" s="22">
        <v>1</v>
      </c>
      <c r="E44" s="28">
        <v>34</v>
      </c>
      <c r="F44" s="225">
        <f t="shared" si="0"/>
        <v>34</v>
      </c>
    </row>
    <row r="45" spans="1:6" ht="15" customHeight="1" thickBot="1" x14ac:dyDescent="0.3">
      <c r="A45" s="166">
        <v>39</v>
      </c>
      <c r="B45" s="170" t="s">
        <v>2</v>
      </c>
      <c r="C45" s="596" t="s">
        <v>14</v>
      </c>
      <c r="D45" s="222">
        <v>1</v>
      </c>
      <c r="E45" s="223">
        <v>27</v>
      </c>
      <c r="F45" s="225">
        <f t="shared" si="0"/>
        <v>27</v>
      </c>
    </row>
    <row r="46" spans="1:6" ht="15" customHeight="1" x14ac:dyDescent="0.25">
      <c r="A46" s="267"/>
      <c r="B46" s="10"/>
      <c r="C46" s="10"/>
      <c r="D46" s="6" t="s">
        <v>75</v>
      </c>
      <c r="E46" s="272">
        <f>AVERAGE(E7:E45)</f>
        <v>59.012820512820511</v>
      </c>
    </row>
    <row r="47" spans="1:6" x14ac:dyDescent="0.25">
      <c r="A47" s="267"/>
      <c r="B47" s="10"/>
      <c r="C47" s="10"/>
      <c r="D47" s="9" t="s">
        <v>135</v>
      </c>
      <c r="E47" s="273">
        <v>57.26</v>
      </c>
    </row>
    <row r="48" spans="1:6" x14ac:dyDescent="0.25">
      <c r="A48" s="267"/>
      <c r="B48" s="10"/>
      <c r="C48" s="10"/>
      <c r="D48" s="10"/>
      <c r="E48" s="11"/>
    </row>
    <row r="49" spans="1:1" x14ac:dyDescent="0.25">
      <c r="A49" s="267"/>
    </row>
    <row r="50" spans="1:1" x14ac:dyDescent="0.25">
      <c r="A50" s="267"/>
    </row>
    <row r="51" spans="1:1" x14ac:dyDescent="0.25">
      <c r="A51" s="267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</sheetData>
  <mergeCells count="1">
    <mergeCell ref="B2:C2"/>
  </mergeCells>
  <conditionalFormatting sqref="E6:E47">
    <cfRule type="cellIs" dxfId="10" priority="302" stopIfTrue="1" operator="equal">
      <formula>$E$46</formula>
    </cfRule>
    <cfRule type="cellIs" dxfId="9" priority="303" stopIfTrue="1" operator="lessThan">
      <formula>50</formula>
    </cfRule>
    <cfRule type="cellIs" dxfId="8" priority="304" stopIfTrue="1" operator="greaterThanOrEqual">
      <formula>75</formula>
    </cfRule>
    <cfRule type="cellIs" dxfId="7" priority="305" stopIfTrue="1" operator="between">
      <formula>$E$46</formula>
      <formula>50</formula>
    </cfRule>
    <cfRule type="cellIs" dxfId="6" priority="306" stopIfTrue="1" operator="between">
      <formula>$E$46</formula>
      <formula>75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between" id="{9756648C-9D06-40A9-A650-E8494B864F22}">
            <xm:f>75</xm:f>
            <xm:f>'Рейтинг по сумме мест'!$N$97</xm:f>
            <x14:dxf>
              <fill>
                <patternFill>
                  <bgColor rgb="FFCCFF99"/>
                </patternFill>
              </fill>
            </x14:dxf>
          </x14:cfRule>
          <xm:sqref>K6:K87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90" zoomScaleNormal="90" workbookViewId="0">
      <selection activeCell="C4" sqref="C4:C5"/>
    </sheetView>
  </sheetViews>
  <sheetFormatPr defaultRowHeight="15" x14ac:dyDescent="0.25"/>
  <cols>
    <col min="1" max="1" width="5.7109375" customWidth="1"/>
    <col min="2" max="2" width="10" customWidth="1"/>
    <col min="3" max="3" width="31.7109375" customWidth="1"/>
    <col min="5" max="9" width="7.7109375" customWidth="1"/>
    <col min="10" max="10" width="8.7109375" customWidth="1"/>
    <col min="11" max="11" width="0" hidden="1" customWidth="1"/>
    <col min="12" max="12" width="6.7109375" customWidth="1"/>
  </cols>
  <sheetData>
    <row r="1" spans="1:14" x14ac:dyDescent="0.25">
      <c r="M1" s="240"/>
      <c r="N1" s="124" t="s">
        <v>98</v>
      </c>
    </row>
    <row r="2" spans="1:14" x14ac:dyDescent="0.25">
      <c r="C2" s="842" t="s">
        <v>86</v>
      </c>
      <c r="D2" s="842"/>
      <c r="E2" s="224"/>
      <c r="F2" s="224"/>
      <c r="G2" s="224"/>
      <c r="J2" s="20">
        <v>2019</v>
      </c>
      <c r="M2" s="395"/>
      <c r="N2" s="124" t="s">
        <v>99</v>
      </c>
    </row>
    <row r="3" spans="1:14" ht="15.75" thickBot="1" x14ac:dyDescent="0.3">
      <c r="M3" s="354"/>
      <c r="N3" s="124" t="s">
        <v>100</v>
      </c>
    </row>
    <row r="4" spans="1:14" ht="15" customHeight="1" x14ac:dyDescent="0.25">
      <c r="A4" s="810" t="s">
        <v>49</v>
      </c>
      <c r="B4" s="847" t="s">
        <v>83</v>
      </c>
      <c r="C4" s="847" t="s">
        <v>84</v>
      </c>
      <c r="D4" s="849" t="s">
        <v>77</v>
      </c>
      <c r="E4" s="853" t="s">
        <v>146</v>
      </c>
      <c r="F4" s="854"/>
      <c r="G4" s="854"/>
      <c r="H4" s="854"/>
      <c r="I4" s="855"/>
      <c r="J4" s="843" t="s">
        <v>119</v>
      </c>
      <c r="M4" s="125"/>
      <c r="N4" s="124" t="s">
        <v>101</v>
      </c>
    </row>
    <row r="5" spans="1:14" ht="28.5" customHeight="1" thickBot="1" x14ac:dyDescent="0.3">
      <c r="A5" s="811"/>
      <c r="B5" s="848" t="s">
        <v>85</v>
      </c>
      <c r="C5" s="848"/>
      <c r="D5" s="850"/>
      <c r="E5" s="559" t="s">
        <v>82</v>
      </c>
      <c r="F5" s="559" t="s">
        <v>112</v>
      </c>
      <c r="G5" s="559" t="s">
        <v>147</v>
      </c>
      <c r="H5" s="558" t="s">
        <v>78</v>
      </c>
      <c r="I5" s="558">
        <v>100</v>
      </c>
      <c r="J5" s="844"/>
    </row>
    <row r="6" spans="1:14" ht="15" customHeight="1" thickBot="1" x14ac:dyDescent="0.3">
      <c r="A6" s="207"/>
      <c r="B6" s="72"/>
      <c r="C6" s="208" t="s">
        <v>115</v>
      </c>
      <c r="D6" s="208">
        <f t="shared" ref="D6:I6" si="0">D7+D12+D19+D24+D29+D34+D48</f>
        <v>80</v>
      </c>
      <c r="E6" s="208">
        <f t="shared" si="0"/>
        <v>6</v>
      </c>
      <c r="F6" s="208">
        <f t="shared" si="0"/>
        <v>59</v>
      </c>
      <c r="G6" s="208">
        <f t="shared" si="0"/>
        <v>8</v>
      </c>
      <c r="H6" s="209">
        <f t="shared" si="0"/>
        <v>7</v>
      </c>
      <c r="I6" s="209">
        <f t="shared" si="0"/>
        <v>0</v>
      </c>
      <c r="J6" s="210">
        <v>57.26</v>
      </c>
    </row>
    <row r="7" spans="1:14" ht="15" customHeight="1" thickBot="1" x14ac:dyDescent="0.3">
      <c r="A7" s="204"/>
      <c r="B7" s="851" t="s">
        <v>116</v>
      </c>
      <c r="C7" s="852"/>
      <c r="D7" s="211">
        <f t="shared" ref="D7:I7" si="1">SUM(D8:D11)</f>
        <v>10</v>
      </c>
      <c r="E7" s="211">
        <f t="shared" si="1"/>
        <v>1</v>
      </c>
      <c r="F7" s="211">
        <f t="shared" si="1"/>
        <v>9</v>
      </c>
      <c r="G7" s="211">
        <f t="shared" si="1"/>
        <v>0</v>
      </c>
      <c r="H7" s="211">
        <f t="shared" si="1"/>
        <v>0</v>
      </c>
      <c r="I7" s="211">
        <f t="shared" si="1"/>
        <v>0</v>
      </c>
      <c r="J7" s="217">
        <f>AVERAGE(J8:J11)</f>
        <v>55.25</v>
      </c>
    </row>
    <row r="8" spans="1:14" ht="15" customHeight="1" x14ac:dyDescent="0.25">
      <c r="A8" s="12">
        <v>1</v>
      </c>
      <c r="B8" s="234">
        <v>10002</v>
      </c>
      <c r="C8" s="23" t="s">
        <v>60</v>
      </c>
      <c r="D8" s="26">
        <v>2</v>
      </c>
      <c r="E8" s="26">
        <v>1</v>
      </c>
      <c r="F8" s="26">
        <v>1</v>
      </c>
      <c r="G8" s="26"/>
      <c r="H8" s="26"/>
      <c r="I8" s="26"/>
      <c r="J8" s="27">
        <v>42</v>
      </c>
      <c r="K8">
        <f>J8*D8</f>
        <v>84</v>
      </c>
    </row>
    <row r="9" spans="1:14" ht="15" customHeight="1" x14ac:dyDescent="0.25">
      <c r="A9" s="16">
        <v>2</v>
      </c>
      <c r="B9" s="232">
        <v>10090</v>
      </c>
      <c r="C9" s="24" t="s">
        <v>62</v>
      </c>
      <c r="D9" s="22">
        <v>1</v>
      </c>
      <c r="E9" s="22"/>
      <c r="F9" s="22">
        <v>1</v>
      </c>
      <c r="G9" s="22"/>
      <c r="H9" s="22"/>
      <c r="I9" s="22"/>
      <c r="J9" s="28">
        <v>60</v>
      </c>
      <c r="K9">
        <f>J9*D9</f>
        <v>60</v>
      </c>
    </row>
    <row r="10" spans="1:14" ht="15" customHeight="1" x14ac:dyDescent="0.25">
      <c r="A10" s="33">
        <v>3</v>
      </c>
      <c r="B10" s="233">
        <v>10320</v>
      </c>
      <c r="C10" s="560" t="s">
        <v>63</v>
      </c>
      <c r="D10" s="34">
        <v>1</v>
      </c>
      <c r="E10" s="34"/>
      <c r="F10" s="34">
        <v>1</v>
      </c>
      <c r="G10" s="34"/>
      <c r="H10" s="34"/>
      <c r="I10" s="34"/>
      <c r="J10" s="35">
        <v>61</v>
      </c>
      <c r="K10">
        <f>J10*D10</f>
        <v>61</v>
      </c>
    </row>
    <row r="11" spans="1:14" ht="15" customHeight="1" thickBot="1" x14ac:dyDescent="0.3">
      <c r="A11" s="33">
        <v>4</v>
      </c>
      <c r="B11" s="233">
        <v>10086</v>
      </c>
      <c r="C11" s="213" t="s">
        <v>118</v>
      </c>
      <c r="D11" s="34">
        <v>6</v>
      </c>
      <c r="E11" s="34"/>
      <c r="F11" s="34">
        <v>6</v>
      </c>
      <c r="G11" s="34"/>
      <c r="H11" s="34"/>
      <c r="I11" s="34"/>
      <c r="J11" s="35">
        <v>58</v>
      </c>
    </row>
    <row r="12" spans="1:14" s="225" customFormat="1" ht="15" customHeight="1" thickBot="1" x14ac:dyDescent="0.3">
      <c r="A12" s="212"/>
      <c r="B12" s="238" t="s">
        <v>117</v>
      </c>
      <c r="C12" s="238"/>
      <c r="D12" s="216">
        <f t="shared" ref="D12:I12" si="2">SUM(D13:D18)</f>
        <v>6</v>
      </c>
      <c r="E12" s="216">
        <f t="shared" si="2"/>
        <v>0</v>
      </c>
      <c r="F12" s="216">
        <f t="shared" si="2"/>
        <v>6</v>
      </c>
      <c r="G12" s="216">
        <f t="shared" si="2"/>
        <v>0</v>
      </c>
      <c r="H12" s="216">
        <f t="shared" si="2"/>
        <v>0</v>
      </c>
      <c r="I12" s="216">
        <f t="shared" si="2"/>
        <v>0</v>
      </c>
      <c r="J12" s="218">
        <f>AVERAGE(J13:J18)</f>
        <v>59</v>
      </c>
    </row>
    <row r="13" spans="1:14" ht="15" customHeight="1" x14ac:dyDescent="0.25">
      <c r="A13" s="12">
        <v>1</v>
      </c>
      <c r="B13" s="568">
        <v>20040</v>
      </c>
      <c r="C13" s="569" t="s">
        <v>44</v>
      </c>
      <c r="D13" s="570">
        <v>1</v>
      </c>
      <c r="E13" s="570"/>
      <c r="F13" s="570">
        <v>1</v>
      </c>
      <c r="G13" s="570"/>
      <c r="H13" s="570"/>
      <c r="I13" s="570"/>
      <c r="J13" s="571">
        <v>52</v>
      </c>
    </row>
    <row r="14" spans="1:14" s="556" customFormat="1" ht="15" customHeight="1" x14ac:dyDescent="0.25">
      <c r="A14" s="214">
        <v>2</v>
      </c>
      <c r="B14" s="237">
        <v>20460</v>
      </c>
      <c r="C14" s="229" t="s">
        <v>151</v>
      </c>
      <c r="D14" s="230">
        <v>1</v>
      </c>
      <c r="E14" s="230"/>
      <c r="F14" s="230">
        <v>1</v>
      </c>
      <c r="G14" s="230"/>
      <c r="H14" s="230"/>
      <c r="I14" s="230"/>
      <c r="J14" s="231">
        <v>47</v>
      </c>
    </row>
    <row r="15" spans="1:14" ht="15" customHeight="1" x14ac:dyDescent="0.25">
      <c r="A15" s="16">
        <v>3</v>
      </c>
      <c r="B15" s="232">
        <v>20550</v>
      </c>
      <c r="C15" s="566" t="s">
        <v>150</v>
      </c>
      <c r="D15" s="22">
        <v>1</v>
      </c>
      <c r="E15" s="22"/>
      <c r="F15" s="22">
        <v>1</v>
      </c>
      <c r="G15" s="22"/>
      <c r="H15" s="22"/>
      <c r="I15" s="22"/>
      <c r="J15" s="28">
        <v>67</v>
      </c>
      <c r="K15">
        <f>J15*D15</f>
        <v>67</v>
      </c>
    </row>
    <row r="16" spans="1:14" ht="15" customHeight="1" x14ac:dyDescent="0.25">
      <c r="A16" s="16">
        <v>4</v>
      </c>
      <c r="B16" s="232">
        <v>20630</v>
      </c>
      <c r="C16" s="25" t="s">
        <v>42</v>
      </c>
      <c r="D16" s="22">
        <v>1</v>
      </c>
      <c r="E16" s="22"/>
      <c r="F16" s="22">
        <v>1</v>
      </c>
      <c r="G16" s="22"/>
      <c r="H16" s="22"/>
      <c r="I16" s="22"/>
      <c r="J16" s="28">
        <v>62</v>
      </c>
      <c r="K16">
        <f>J16*D16</f>
        <v>62</v>
      </c>
    </row>
    <row r="17" spans="1:11" ht="15" customHeight="1" x14ac:dyDescent="0.25">
      <c r="A17" s="16">
        <v>5</v>
      </c>
      <c r="B17" s="232">
        <v>20900</v>
      </c>
      <c r="C17" s="25" t="s">
        <v>53</v>
      </c>
      <c r="D17" s="22">
        <v>1</v>
      </c>
      <c r="E17" s="22"/>
      <c r="F17" s="22">
        <v>1</v>
      </c>
      <c r="G17" s="22"/>
      <c r="H17" s="22"/>
      <c r="I17" s="22"/>
      <c r="J17" s="28">
        <v>60</v>
      </c>
      <c r="K17">
        <f>J17*D17</f>
        <v>60</v>
      </c>
    </row>
    <row r="18" spans="1:11" ht="15" customHeight="1" thickBot="1" x14ac:dyDescent="0.3">
      <c r="A18" s="16">
        <v>6</v>
      </c>
      <c r="B18" s="232">
        <v>21349</v>
      </c>
      <c r="C18" s="567" t="s">
        <v>39</v>
      </c>
      <c r="D18" s="22">
        <v>1</v>
      </c>
      <c r="E18" s="22"/>
      <c r="F18" s="22">
        <v>1</v>
      </c>
      <c r="G18" s="22"/>
      <c r="H18" s="22"/>
      <c r="I18" s="22"/>
      <c r="J18" s="28">
        <v>66</v>
      </c>
      <c r="K18">
        <f>J18*D18</f>
        <v>66</v>
      </c>
    </row>
    <row r="19" spans="1:11" ht="15" customHeight="1" thickBot="1" x14ac:dyDescent="0.3">
      <c r="A19" s="212"/>
      <c r="B19" s="216" t="s">
        <v>120</v>
      </c>
      <c r="C19" s="226"/>
      <c r="D19" s="216">
        <f>SUM(D20:D23)</f>
        <v>5</v>
      </c>
      <c r="E19" s="216">
        <f t="shared" ref="E19:I19" si="3">SUM(E20:E23)</f>
        <v>0</v>
      </c>
      <c r="F19" s="216">
        <f t="shared" si="3"/>
        <v>5</v>
      </c>
      <c r="G19" s="216">
        <f t="shared" si="3"/>
        <v>0</v>
      </c>
      <c r="H19" s="216">
        <f t="shared" si="3"/>
        <v>0</v>
      </c>
      <c r="I19" s="216">
        <f t="shared" si="3"/>
        <v>0</v>
      </c>
      <c r="J19" s="218">
        <f>AVERAGE(J20:J23)</f>
        <v>51</v>
      </c>
    </row>
    <row r="20" spans="1:11" s="556" customFormat="1" ht="15" customHeight="1" x14ac:dyDescent="0.25">
      <c r="A20" s="214">
        <v>1</v>
      </c>
      <c r="B20" s="574">
        <v>30480</v>
      </c>
      <c r="C20" s="572" t="s">
        <v>136</v>
      </c>
      <c r="D20" s="576">
        <v>2</v>
      </c>
      <c r="E20" s="576"/>
      <c r="F20" s="576">
        <v>2</v>
      </c>
      <c r="G20" s="576"/>
      <c r="H20" s="576"/>
      <c r="I20" s="576"/>
      <c r="J20" s="577">
        <v>56</v>
      </c>
    </row>
    <row r="21" spans="1:11" s="556" customFormat="1" ht="15" customHeight="1" x14ac:dyDescent="0.25">
      <c r="A21" s="16">
        <v>2</v>
      </c>
      <c r="B21" s="575">
        <v>30460</v>
      </c>
      <c r="C21" s="567" t="s">
        <v>57</v>
      </c>
      <c r="D21" s="578">
        <v>1</v>
      </c>
      <c r="E21" s="578"/>
      <c r="F21" s="578">
        <v>1</v>
      </c>
      <c r="G21" s="578"/>
      <c r="H21" s="578"/>
      <c r="I21" s="578"/>
      <c r="J21" s="579">
        <v>42</v>
      </c>
      <c r="K21" s="580"/>
    </row>
    <row r="22" spans="1:11" s="556" customFormat="1" ht="15" customHeight="1" x14ac:dyDescent="0.25">
      <c r="A22" s="214">
        <v>3</v>
      </c>
      <c r="B22" s="574">
        <v>30530</v>
      </c>
      <c r="C22" s="572" t="s">
        <v>37</v>
      </c>
      <c r="D22" s="576">
        <v>1</v>
      </c>
      <c r="E22" s="576"/>
      <c r="F22" s="576">
        <v>1</v>
      </c>
      <c r="G22" s="576"/>
      <c r="H22" s="576"/>
      <c r="I22" s="576"/>
      <c r="J22" s="577">
        <v>52</v>
      </c>
      <c r="K22" s="580"/>
    </row>
    <row r="23" spans="1:11" ht="15" customHeight="1" thickBot="1" x14ac:dyDescent="0.3">
      <c r="A23" s="33">
        <v>4</v>
      </c>
      <c r="B23" s="233">
        <v>30940</v>
      </c>
      <c r="C23" s="245" t="s">
        <v>32</v>
      </c>
      <c r="D23" s="34">
        <v>1</v>
      </c>
      <c r="E23" s="34"/>
      <c r="F23" s="34">
        <v>1</v>
      </c>
      <c r="G23" s="34"/>
      <c r="H23" s="34"/>
      <c r="I23" s="34"/>
      <c r="J23" s="220">
        <v>54</v>
      </c>
      <c r="K23">
        <f>J23*D23</f>
        <v>54</v>
      </c>
    </row>
    <row r="24" spans="1:11" ht="15" customHeight="1" thickBot="1" x14ac:dyDescent="0.3">
      <c r="A24" s="212"/>
      <c r="B24" s="216" t="s">
        <v>121</v>
      </c>
      <c r="C24" s="216"/>
      <c r="D24" s="216">
        <f t="shared" ref="D24:I24" si="4">SUM(D25:D28)</f>
        <v>9</v>
      </c>
      <c r="E24" s="216">
        <f t="shared" si="4"/>
        <v>0</v>
      </c>
      <c r="F24" s="216">
        <f t="shared" si="4"/>
        <v>6</v>
      </c>
      <c r="G24" s="216">
        <f t="shared" si="4"/>
        <v>0</v>
      </c>
      <c r="H24" s="216">
        <f t="shared" si="4"/>
        <v>3</v>
      </c>
      <c r="I24" s="216">
        <f t="shared" si="4"/>
        <v>0</v>
      </c>
      <c r="J24" s="227">
        <f>AVERAGE(J25:J28)</f>
        <v>68.625</v>
      </c>
    </row>
    <row r="25" spans="1:11" s="225" customFormat="1" ht="15" customHeight="1" x14ac:dyDescent="0.25">
      <c r="A25" s="13">
        <v>1</v>
      </c>
      <c r="B25" s="235">
        <v>40080</v>
      </c>
      <c r="C25" s="246" t="s">
        <v>152</v>
      </c>
      <c r="D25" s="31">
        <v>3</v>
      </c>
      <c r="E25" s="31"/>
      <c r="F25" s="31">
        <v>2</v>
      </c>
      <c r="G25" s="31"/>
      <c r="H25" s="31">
        <v>1</v>
      </c>
      <c r="I25" s="31"/>
      <c r="J25" s="32">
        <v>59</v>
      </c>
    </row>
    <row r="26" spans="1:11" ht="15" customHeight="1" x14ac:dyDescent="0.25">
      <c r="A26" s="16">
        <v>2</v>
      </c>
      <c r="B26" s="232">
        <v>40100</v>
      </c>
      <c r="C26" s="24" t="s">
        <v>30</v>
      </c>
      <c r="D26" s="22">
        <v>1</v>
      </c>
      <c r="E26" s="22"/>
      <c r="F26" s="22">
        <v>1</v>
      </c>
      <c r="G26" s="22"/>
      <c r="H26" s="22"/>
      <c r="I26" s="22"/>
      <c r="J26" s="28">
        <v>67</v>
      </c>
      <c r="K26" t="e">
        <f>#REF!*#REF!</f>
        <v>#REF!</v>
      </c>
    </row>
    <row r="27" spans="1:11" ht="15" customHeight="1" x14ac:dyDescent="0.25">
      <c r="A27" s="16">
        <v>3</v>
      </c>
      <c r="B27" s="236">
        <v>40031</v>
      </c>
      <c r="C27" s="247" t="s">
        <v>105</v>
      </c>
      <c r="D27" s="248">
        <v>3</v>
      </c>
      <c r="E27" s="248"/>
      <c r="F27" s="248">
        <v>3</v>
      </c>
      <c r="G27" s="248"/>
      <c r="H27" s="248"/>
      <c r="I27" s="248"/>
      <c r="J27" s="250">
        <v>59</v>
      </c>
      <c r="K27" t="e">
        <f>#REF!*#REF!</f>
        <v>#REF!</v>
      </c>
    </row>
    <row r="28" spans="1:11" ht="15" customHeight="1" thickBot="1" x14ac:dyDescent="0.3">
      <c r="A28" s="16">
        <v>4</v>
      </c>
      <c r="B28" s="232">
        <v>40720</v>
      </c>
      <c r="C28" s="249" t="s">
        <v>131</v>
      </c>
      <c r="D28" s="22">
        <v>2</v>
      </c>
      <c r="E28" s="22"/>
      <c r="F28" s="22"/>
      <c r="G28" s="22"/>
      <c r="H28" s="22">
        <v>2</v>
      </c>
      <c r="I28" s="22"/>
      <c r="J28" s="28">
        <v>89.5</v>
      </c>
      <c r="K28">
        <f>J28*D28</f>
        <v>179</v>
      </c>
    </row>
    <row r="29" spans="1:11" ht="15" customHeight="1" thickBot="1" x14ac:dyDescent="0.3">
      <c r="A29" s="212"/>
      <c r="B29" s="216" t="s">
        <v>122</v>
      </c>
      <c r="C29" s="216"/>
      <c r="D29" s="216">
        <f t="shared" ref="D29:I29" si="5">SUM(D30:D33)</f>
        <v>7</v>
      </c>
      <c r="E29" s="216">
        <f t="shared" si="5"/>
        <v>0</v>
      </c>
      <c r="F29" s="216">
        <f t="shared" si="5"/>
        <v>6</v>
      </c>
      <c r="G29" s="216">
        <f t="shared" si="5"/>
        <v>0</v>
      </c>
      <c r="H29" s="216">
        <f t="shared" si="5"/>
        <v>1</v>
      </c>
      <c r="I29" s="216">
        <f t="shared" si="5"/>
        <v>0</v>
      </c>
      <c r="J29" s="218">
        <f>AVERAGE(J30:J33)</f>
        <v>62.25</v>
      </c>
    </row>
    <row r="30" spans="1:11" ht="15" customHeight="1" x14ac:dyDescent="0.25">
      <c r="A30" s="13">
        <v>1</v>
      </c>
      <c r="B30" s="235">
        <v>50040</v>
      </c>
      <c r="C30" s="36" t="s">
        <v>71</v>
      </c>
      <c r="D30" s="31">
        <v>4</v>
      </c>
      <c r="E30" s="31"/>
      <c r="F30" s="31">
        <v>4</v>
      </c>
      <c r="G30" s="31"/>
      <c r="H30" s="31"/>
      <c r="I30" s="31"/>
      <c r="J30" s="32">
        <v>55</v>
      </c>
      <c r="K30">
        <f>J30*D30</f>
        <v>220</v>
      </c>
    </row>
    <row r="31" spans="1:11" ht="15" customHeight="1" x14ac:dyDescent="0.25">
      <c r="A31" s="16">
        <v>2</v>
      </c>
      <c r="B31" s="232">
        <v>50450</v>
      </c>
      <c r="C31" s="249" t="s">
        <v>107</v>
      </c>
      <c r="D31" s="22">
        <v>1</v>
      </c>
      <c r="E31" s="22"/>
      <c r="F31" s="22">
        <v>1</v>
      </c>
      <c r="G31" s="22"/>
      <c r="H31" s="22"/>
      <c r="I31" s="22"/>
      <c r="J31" s="28">
        <v>44</v>
      </c>
      <c r="K31">
        <f>J31*D31</f>
        <v>44</v>
      </c>
    </row>
    <row r="32" spans="1:11" s="225" customFormat="1" ht="15" customHeight="1" x14ac:dyDescent="0.25">
      <c r="A32" s="33">
        <v>3</v>
      </c>
      <c r="B32" s="233">
        <v>50760</v>
      </c>
      <c r="C32" s="573" t="s">
        <v>81</v>
      </c>
      <c r="D32" s="34">
        <v>1</v>
      </c>
      <c r="E32" s="34"/>
      <c r="F32" s="34"/>
      <c r="G32" s="34"/>
      <c r="H32" s="34">
        <v>1</v>
      </c>
      <c r="I32" s="34"/>
      <c r="J32" s="35">
        <v>83</v>
      </c>
      <c r="K32" s="225">
        <f>J32*D32</f>
        <v>83</v>
      </c>
    </row>
    <row r="33" spans="1:11" ht="15" customHeight="1" thickBot="1" x14ac:dyDescent="0.3">
      <c r="A33" s="33">
        <v>4</v>
      </c>
      <c r="B33" s="233">
        <v>51370</v>
      </c>
      <c r="C33" s="245" t="s">
        <v>108</v>
      </c>
      <c r="D33" s="34">
        <v>1</v>
      </c>
      <c r="E33" s="34"/>
      <c r="F33" s="34">
        <v>1</v>
      </c>
      <c r="G33" s="34"/>
      <c r="H33" s="34"/>
      <c r="I33" s="34"/>
      <c r="J33" s="35">
        <v>67</v>
      </c>
      <c r="K33">
        <f>J33*D33</f>
        <v>67</v>
      </c>
    </row>
    <row r="34" spans="1:11" ht="15" customHeight="1" thickBot="1" x14ac:dyDescent="0.3">
      <c r="A34" s="212"/>
      <c r="B34" s="216" t="s">
        <v>123</v>
      </c>
      <c r="C34" s="216"/>
      <c r="D34" s="216">
        <f t="shared" ref="D34:I34" si="6">SUM(D35:D47)</f>
        <v>37</v>
      </c>
      <c r="E34" s="216">
        <f t="shared" si="6"/>
        <v>5</v>
      </c>
      <c r="F34" s="216">
        <f t="shared" si="6"/>
        <v>23</v>
      </c>
      <c r="G34" s="216">
        <f t="shared" si="6"/>
        <v>7</v>
      </c>
      <c r="H34" s="216">
        <f t="shared" si="6"/>
        <v>2</v>
      </c>
      <c r="I34" s="216">
        <f t="shared" si="6"/>
        <v>0</v>
      </c>
      <c r="J34" s="218">
        <f>AVERAGE(J35:J47)</f>
        <v>57.53846153846154</v>
      </c>
    </row>
    <row r="35" spans="1:11" ht="15" customHeight="1" x14ac:dyDescent="0.25">
      <c r="A35" s="12">
        <v>1</v>
      </c>
      <c r="B35" s="234">
        <v>60010</v>
      </c>
      <c r="C35" s="257" t="s">
        <v>109</v>
      </c>
      <c r="D35" s="26">
        <v>1</v>
      </c>
      <c r="E35" s="26"/>
      <c r="F35" s="26">
        <v>1</v>
      </c>
      <c r="G35" s="26"/>
      <c r="H35" s="26"/>
      <c r="I35" s="26"/>
      <c r="J35" s="27">
        <v>63</v>
      </c>
      <c r="K35">
        <f t="shared" ref="K35:K47" si="7">J35*D35</f>
        <v>63</v>
      </c>
    </row>
    <row r="36" spans="1:11" ht="15" customHeight="1" x14ac:dyDescent="0.25">
      <c r="A36" s="16">
        <v>2</v>
      </c>
      <c r="B36" s="232">
        <v>60050</v>
      </c>
      <c r="C36" s="581" t="s">
        <v>8</v>
      </c>
      <c r="D36" s="22">
        <v>1</v>
      </c>
      <c r="E36" s="22"/>
      <c r="F36" s="22">
        <v>1</v>
      </c>
      <c r="G36" s="22"/>
      <c r="H36" s="22"/>
      <c r="I36" s="22"/>
      <c r="J36" s="28">
        <v>62</v>
      </c>
      <c r="K36">
        <f t="shared" si="7"/>
        <v>62</v>
      </c>
    </row>
    <row r="37" spans="1:11" s="225" customFormat="1" ht="15" customHeight="1" x14ac:dyDescent="0.25">
      <c r="A37" s="16">
        <v>3</v>
      </c>
      <c r="B37" s="232">
        <v>60180</v>
      </c>
      <c r="C37" s="256" t="s">
        <v>10</v>
      </c>
      <c r="D37" s="22">
        <v>1</v>
      </c>
      <c r="E37" s="22"/>
      <c r="F37" s="22"/>
      <c r="G37" s="22">
        <v>1</v>
      </c>
      <c r="H37" s="22"/>
      <c r="I37" s="22"/>
      <c r="J37" s="28">
        <v>69</v>
      </c>
      <c r="K37" s="225">
        <f t="shared" si="7"/>
        <v>69</v>
      </c>
    </row>
    <row r="38" spans="1:11" ht="15" customHeight="1" x14ac:dyDescent="0.25">
      <c r="A38" s="16">
        <v>4</v>
      </c>
      <c r="B38" s="232">
        <v>60240</v>
      </c>
      <c r="C38" s="581" t="s">
        <v>16</v>
      </c>
      <c r="D38" s="22">
        <v>1</v>
      </c>
      <c r="E38" s="22">
        <v>1</v>
      </c>
      <c r="F38" s="22"/>
      <c r="G38" s="22"/>
      <c r="H38" s="22"/>
      <c r="I38" s="22"/>
      <c r="J38" s="28">
        <v>34</v>
      </c>
      <c r="K38">
        <f t="shared" si="7"/>
        <v>34</v>
      </c>
    </row>
    <row r="39" spans="1:11" ht="15" customHeight="1" x14ac:dyDescent="0.25">
      <c r="A39" s="16">
        <v>5</v>
      </c>
      <c r="B39" s="232">
        <v>60910</v>
      </c>
      <c r="C39" s="256" t="s">
        <v>110</v>
      </c>
      <c r="D39" s="22">
        <v>1</v>
      </c>
      <c r="E39" s="22"/>
      <c r="F39" s="22"/>
      <c r="G39" s="22">
        <v>1</v>
      </c>
      <c r="H39" s="22"/>
      <c r="I39" s="22"/>
      <c r="J39" s="28">
        <v>63</v>
      </c>
      <c r="K39">
        <f t="shared" si="7"/>
        <v>63</v>
      </c>
    </row>
    <row r="40" spans="1:11" ht="15" customHeight="1" x14ac:dyDescent="0.25">
      <c r="A40" s="16">
        <v>6</v>
      </c>
      <c r="B40" s="232">
        <v>61080</v>
      </c>
      <c r="C40" s="581" t="s">
        <v>11</v>
      </c>
      <c r="D40" s="22">
        <v>2</v>
      </c>
      <c r="E40" s="22">
        <v>1</v>
      </c>
      <c r="F40" s="22"/>
      <c r="G40" s="22"/>
      <c r="H40" s="22">
        <v>1</v>
      </c>
      <c r="I40" s="22"/>
      <c r="J40" s="28">
        <v>63</v>
      </c>
      <c r="K40">
        <f t="shared" si="7"/>
        <v>126</v>
      </c>
    </row>
    <row r="41" spans="1:11" ht="15" customHeight="1" x14ac:dyDescent="0.25">
      <c r="A41" s="16">
        <v>7</v>
      </c>
      <c r="B41" s="232">
        <v>61150</v>
      </c>
      <c r="C41" s="256" t="s">
        <v>9</v>
      </c>
      <c r="D41" s="22">
        <v>3</v>
      </c>
      <c r="E41" s="22"/>
      <c r="F41" s="22">
        <v>2</v>
      </c>
      <c r="G41" s="22">
        <v>1</v>
      </c>
      <c r="H41" s="22"/>
      <c r="I41" s="22"/>
      <c r="J41" s="28">
        <v>59</v>
      </c>
      <c r="K41">
        <f t="shared" si="7"/>
        <v>177</v>
      </c>
    </row>
    <row r="42" spans="1:11" ht="15" customHeight="1" x14ac:dyDescent="0.25">
      <c r="A42" s="16">
        <v>8</v>
      </c>
      <c r="B42" s="232">
        <v>61340</v>
      </c>
      <c r="C42" s="581" t="s">
        <v>153</v>
      </c>
      <c r="D42" s="22">
        <v>1</v>
      </c>
      <c r="E42" s="22"/>
      <c r="F42" s="22">
        <v>1</v>
      </c>
      <c r="G42" s="22"/>
      <c r="H42" s="22"/>
      <c r="I42" s="22"/>
      <c r="J42" s="28">
        <v>57</v>
      </c>
      <c r="K42">
        <f t="shared" si="7"/>
        <v>57</v>
      </c>
    </row>
    <row r="43" spans="1:11" ht="15" customHeight="1" x14ac:dyDescent="0.25">
      <c r="A43" s="16">
        <v>9</v>
      </c>
      <c r="B43" s="232">
        <v>61440</v>
      </c>
      <c r="C43" s="581" t="s">
        <v>154</v>
      </c>
      <c r="D43" s="22">
        <v>1</v>
      </c>
      <c r="E43" s="22"/>
      <c r="F43" s="22"/>
      <c r="G43" s="22">
        <v>1</v>
      </c>
      <c r="H43" s="22"/>
      <c r="I43" s="22"/>
      <c r="J43" s="28">
        <v>74</v>
      </c>
      <c r="K43">
        <f t="shared" si="7"/>
        <v>74</v>
      </c>
    </row>
    <row r="44" spans="1:11" ht="15" customHeight="1" x14ac:dyDescent="0.25">
      <c r="A44" s="16">
        <v>10</v>
      </c>
      <c r="B44" s="232">
        <v>61470</v>
      </c>
      <c r="C44" s="256" t="s">
        <v>3</v>
      </c>
      <c r="D44" s="22">
        <v>1</v>
      </c>
      <c r="E44" s="22"/>
      <c r="F44" s="22">
        <v>1</v>
      </c>
      <c r="G44" s="22"/>
      <c r="H44" s="22"/>
      <c r="I44" s="22"/>
      <c r="J44" s="28">
        <v>56</v>
      </c>
      <c r="K44">
        <f t="shared" si="7"/>
        <v>56</v>
      </c>
    </row>
    <row r="45" spans="1:11" s="225" customFormat="1" ht="15" customHeight="1" x14ac:dyDescent="0.25">
      <c r="A45" s="16">
        <v>11</v>
      </c>
      <c r="B45" s="232">
        <v>61500</v>
      </c>
      <c r="C45" s="410" t="s">
        <v>142</v>
      </c>
      <c r="D45" s="22">
        <v>18</v>
      </c>
      <c r="E45" s="22">
        <v>2</v>
      </c>
      <c r="F45" s="22">
        <v>16</v>
      </c>
      <c r="G45" s="22"/>
      <c r="H45" s="22"/>
      <c r="I45" s="22"/>
      <c r="J45" s="28">
        <v>48</v>
      </c>
      <c r="K45" s="225">
        <f t="shared" si="7"/>
        <v>864</v>
      </c>
    </row>
    <row r="46" spans="1:11" ht="15" customHeight="1" x14ac:dyDescent="0.25">
      <c r="A46" s="16">
        <v>12</v>
      </c>
      <c r="B46" s="232">
        <v>61510</v>
      </c>
      <c r="C46" s="256" t="s">
        <v>14</v>
      </c>
      <c r="D46" s="22">
        <v>1</v>
      </c>
      <c r="E46" s="22">
        <v>1</v>
      </c>
      <c r="F46" s="22"/>
      <c r="G46" s="22"/>
      <c r="H46" s="22"/>
      <c r="I46" s="22"/>
      <c r="J46" s="28">
        <v>27</v>
      </c>
      <c r="K46">
        <f t="shared" si="7"/>
        <v>27</v>
      </c>
    </row>
    <row r="47" spans="1:11" ht="15" customHeight="1" thickBot="1" x14ac:dyDescent="0.3">
      <c r="A47" s="30">
        <v>13</v>
      </c>
      <c r="B47" s="251">
        <v>61520</v>
      </c>
      <c r="C47" s="258" t="s">
        <v>132</v>
      </c>
      <c r="D47" s="253">
        <v>5</v>
      </c>
      <c r="E47" s="253"/>
      <c r="F47" s="253">
        <v>1</v>
      </c>
      <c r="G47" s="253">
        <v>3</v>
      </c>
      <c r="H47" s="253">
        <v>1</v>
      </c>
      <c r="I47" s="253"/>
      <c r="J47" s="254">
        <v>73</v>
      </c>
      <c r="K47">
        <f t="shared" si="7"/>
        <v>365</v>
      </c>
    </row>
    <row r="48" spans="1:11" ht="15" customHeight="1" thickBot="1" x14ac:dyDescent="0.3">
      <c r="A48" s="212"/>
      <c r="B48" s="216" t="s">
        <v>124</v>
      </c>
      <c r="C48" s="228"/>
      <c r="D48" s="216">
        <f>SUM(D49:D52)</f>
        <v>6</v>
      </c>
      <c r="E48" s="216">
        <f t="shared" ref="E48:I48" si="8">SUM(E49:E52)</f>
        <v>0</v>
      </c>
      <c r="F48" s="216">
        <f t="shared" si="8"/>
        <v>4</v>
      </c>
      <c r="G48" s="216">
        <f t="shared" si="8"/>
        <v>1</v>
      </c>
      <c r="H48" s="216">
        <f t="shared" si="8"/>
        <v>1</v>
      </c>
      <c r="I48" s="216">
        <f t="shared" si="8"/>
        <v>0</v>
      </c>
      <c r="J48" s="218">
        <f>AVERAGE(J49:J52)</f>
        <v>62.75</v>
      </c>
    </row>
    <row r="49" spans="1:13" s="556" customFormat="1" ht="15" customHeight="1" x14ac:dyDescent="0.25">
      <c r="A49" s="12">
        <v>1</v>
      </c>
      <c r="B49" s="563">
        <v>70040</v>
      </c>
      <c r="C49" s="562" t="s">
        <v>149</v>
      </c>
      <c r="D49" s="564">
        <v>1</v>
      </c>
      <c r="E49" s="564"/>
      <c r="F49" s="564"/>
      <c r="G49" s="564"/>
      <c r="H49" s="564">
        <v>1</v>
      </c>
      <c r="I49" s="564"/>
      <c r="J49" s="565">
        <v>92</v>
      </c>
    </row>
    <row r="50" spans="1:13" ht="15" customHeight="1" x14ac:dyDescent="0.25">
      <c r="A50" s="13">
        <v>2</v>
      </c>
      <c r="B50" s="235">
        <v>70100</v>
      </c>
      <c r="C50" s="219" t="s">
        <v>114</v>
      </c>
      <c r="D50" s="31">
        <v>2</v>
      </c>
      <c r="E50" s="31"/>
      <c r="F50" s="31">
        <v>2</v>
      </c>
      <c r="G50" s="31"/>
      <c r="H50" s="31"/>
      <c r="I50" s="31"/>
      <c r="J50" s="32">
        <v>48</v>
      </c>
      <c r="K50">
        <f>J50*D50</f>
        <v>96</v>
      </c>
    </row>
    <row r="51" spans="1:13" ht="15" customHeight="1" x14ac:dyDescent="0.25">
      <c r="A51" s="16">
        <v>3</v>
      </c>
      <c r="B51" s="232">
        <v>70270</v>
      </c>
      <c r="C51" s="24" t="s">
        <v>74</v>
      </c>
      <c r="D51" s="22">
        <v>1</v>
      </c>
      <c r="E51" s="22"/>
      <c r="F51" s="22">
        <v>1</v>
      </c>
      <c r="G51" s="22"/>
      <c r="H51" s="22"/>
      <c r="I51" s="22"/>
      <c r="J51" s="28">
        <v>47</v>
      </c>
      <c r="K51">
        <f>J51*D51</f>
        <v>47</v>
      </c>
    </row>
    <row r="52" spans="1:13" ht="15" customHeight="1" thickBot="1" x14ac:dyDescent="0.3">
      <c r="A52" s="30">
        <v>4</v>
      </c>
      <c r="B52" s="259">
        <v>10880</v>
      </c>
      <c r="C52" s="561" t="s">
        <v>148</v>
      </c>
      <c r="D52" s="222">
        <v>2</v>
      </c>
      <c r="E52" s="222"/>
      <c r="F52" s="222">
        <v>1</v>
      </c>
      <c r="G52" s="222">
        <v>1</v>
      </c>
      <c r="H52" s="222"/>
      <c r="I52" s="222"/>
      <c r="J52" s="223">
        <v>64</v>
      </c>
      <c r="K52" t="e">
        <f>#REF!*#REF!</f>
        <v>#REF!</v>
      </c>
    </row>
    <row r="53" spans="1:13" x14ac:dyDescent="0.25">
      <c r="A53" s="15"/>
      <c r="B53" s="10"/>
      <c r="C53" s="10"/>
      <c r="D53" s="845" t="s">
        <v>134</v>
      </c>
      <c r="E53" s="845"/>
      <c r="F53" s="845"/>
      <c r="G53" s="845"/>
      <c r="H53" s="845"/>
      <c r="I53" s="846"/>
      <c r="J53" s="21">
        <f>AVERAGE(J8:J11,J13:J18,J20:J23,J25:J28,J30:J33,J35:J47,J49:J52)</f>
        <v>59.012820512820511</v>
      </c>
    </row>
    <row r="54" spans="1:13" x14ac:dyDescent="0.25">
      <c r="A54" s="15"/>
      <c r="B54" s="10"/>
      <c r="C54" s="10"/>
      <c r="D54" s="10"/>
      <c r="E54" s="10"/>
      <c r="F54" s="10"/>
      <c r="G54" s="10"/>
      <c r="H54" s="10"/>
      <c r="I54" s="10"/>
      <c r="J54" s="11"/>
    </row>
    <row r="55" spans="1:13" x14ac:dyDescent="0.25">
      <c r="A55" s="15"/>
      <c r="B55" s="10"/>
      <c r="C55" s="10"/>
      <c r="D55" s="10"/>
      <c r="E55" s="10"/>
      <c r="F55" s="10"/>
      <c r="G55" s="10"/>
      <c r="H55" s="10"/>
      <c r="I55" s="10"/>
      <c r="J55" s="11"/>
    </row>
    <row r="56" spans="1:13" x14ac:dyDescent="0.25">
      <c r="A56" s="15"/>
      <c r="M56" s="1"/>
    </row>
    <row r="57" spans="1:13" x14ac:dyDescent="0.25">
      <c r="A57" s="15"/>
    </row>
    <row r="58" spans="1:13" x14ac:dyDescent="0.25">
      <c r="A58" s="15"/>
    </row>
    <row r="59" spans="1:13" x14ac:dyDescent="0.25">
      <c r="A59" s="15"/>
    </row>
    <row r="60" spans="1:13" x14ac:dyDescent="0.25">
      <c r="A60" s="15"/>
    </row>
    <row r="61" spans="1:13" x14ac:dyDescent="0.25">
      <c r="A61" s="15"/>
    </row>
    <row r="62" spans="1:13" x14ac:dyDescent="0.25">
      <c r="A62" s="15"/>
    </row>
    <row r="63" spans="1:13" x14ac:dyDescent="0.25">
      <c r="A63" s="15"/>
    </row>
    <row r="64" spans="1:13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</sheetData>
  <mergeCells count="9">
    <mergeCell ref="C2:D2"/>
    <mergeCell ref="J4:J5"/>
    <mergeCell ref="A4:A5"/>
    <mergeCell ref="D53:I53"/>
    <mergeCell ref="B4:B5"/>
    <mergeCell ref="C4:C5"/>
    <mergeCell ref="D4:D5"/>
    <mergeCell ref="B7:C7"/>
    <mergeCell ref="E4:I4"/>
  </mergeCells>
  <conditionalFormatting sqref="J6:J53">
    <cfRule type="cellIs" dxfId="4" priority="1" stopIfTrue="1" operator="equal">
      <formula>$J$53</formula>
    </cfRule>
    <cfRule type="cellIs" dxfId="3" priority="10" stopIfTrue="1" operator="lessThan">
      <formula>50</formula>
    </cfRule>
    <cfRule type="cellIs" dxfId="2" priority="11" stopIfTrue="1" operator="greaterThanOrEqual">
      <formula>75</formula>
    </cfRule>
    <cfRule type="cellIs" dxfId="1" priority="12" stopIfTrue="1" operator="between">
      <formula>$J$53</formula>
      <formula>50</formula>
    </cfRule>
    <cfRule type="cellIs" dxfId="0" priority="13" stopIfTrue="1" operator="between">
      <formula>$J$53</formula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Географ-11 диаграмма по районам</vt:lpstr>
      <vt:lpstr>Географ-11 диаграмма</vt:lpstr>
      <vt:lpstr>Рейтинги 2019 - 2015</vt:lpstr>
      <vt:lpstr>Рейтинг по сумме мест</vt:lpstr>
      <vt:lpstr>География-11 2019 Итоги</vt:lpstr>
      <vt:lpstr>География-11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2019-09-18T08:40:16Z</dcterms:modified>
</cp:coreProperties>
</file>