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8070" windowHeight="11460" tabRatio="731"/>
  </bookViews>
  <sheets>
    <sheet name="Свод" sheetId="17" r:id="rId1"/>
    <sheet name="ДОУ" sheetId="14" r:id="rId2"/>
    <sheet name="ОУ" sheetId="13" r:id="rId3"/>
    <sheet name="УДО" sheetId="15" r:id="rId4"/>
    <sheet name="ЦППМСП" sheetId="16" r:id="rId5"/>
  </sheets>
  <calcPr calcId="152511"/>
</workbook>
</file>

<file path=xl/calcChain.xml><?xml version="1.0" encoding="utf-8"?>
<calcChain xmlns="http://schemas.openxmlformats.org/spreadsheetml/2006/main">
  <c r="T9" i="17" l="1"/>
  <c r="T8" i="17"/>
  <c r="T7" i="17"/>
  <c r="T6" i="17"/>
  <c r="T5" i="17"/>
  <c r="T4" i="17"/>
  <c r="T3" i="17"/>
  <c r="R9" i="17"/>
  <c r="R8" i="17"/>
  <c r="R7" i="17"/>
  <c r="R6" i="17"/>
  <c r="R5" i="17"/>
  <c r="R4" i="17"/>
  <c r="R3" i="17"/>
  <c r="P9" i="17"/>
  <c r="P8" i="17"/>
  <c r="P7" i="17"/>
  <c r="P6" i="17"/>
  <c r="P5" i="17"/>
  <c r="P4" i="17"/>
  <c r="P3" i="17"/>
  <c r="N9" i="17"/>
  <c r="N8" i="17"/>
  <c r="N7" i="17"/>
  <c r="N6" i="17"/>
  <c r="N5" i="17"/>
  <c r="N4" i="17"/>
  <c r="N3" i="17"/>
  <c r="A9" i="17"/>
  <c r="A8" i="17"/>
  <c r="A7" i="17"/>
  <c r="A6" i="17"/>
  <c r="A5" i="17"/>
  <c r="A4" i="17"/>
  <c r="A3" i="17"/>
  <c r="B7" i="17"/>
  <c r="M3" i="17" l="1"/>
  <c r="E10" i="17"/>
  <c r="B4" i="17"/>
  <c r="B5" i="17"/>
  <c r="B6" i="17"/>
  <c r="B8" i="17"/>
  <c r="B9" i="17"/>
  <c r="B3" i="17"/>
  <c r="C7" i="16" l="1"/>
  <c r="C2" i="16"/>
  <c r="C9" i="17" l="1"/>
  <c r="C8" i="17"/>
  <c r="A10" i="17"/>
  <c r="C4" i="17"/>
  <c r="C5" i="17"/>
  <c r="C6" i="17"/>
  <c r="C7" i="17"/>
  <c r="C3" i="17"/>
  <c r="N10" i="17"/>
  <c r="P10" i="17"/>
  <c r="R10" i="17"/>
  <c r="T10" i="17"/>
  <c r="B10" i="17"/>
  <c r="D80" i="13"/>
  <c r="E80" i="13"/>
  <c r="F80" i="13"/>
  <c r="H80" i="13"/>
  <c r="H8" i="17" s="1"/>
  <c r="C80" i="13"/>
  <c r="L3" i="17"/>
  <c r="L4" i="17"/>
  <c r="L5" i="17"/>
  <c r="L6" i="17"/>
  <c r="L7" i="17"/>
  <c r="L8" i="17"/>
  <c r="L9" i="17"/>
  <c r="H17" i="16"/>
  <c r="H15" i="16"/>
  <c r="H13" i="16"/>
  <c r="H11" i="16"/>
  <c r="H9" i="16"/>
  <c r="H7" i="16"/>
  <c r="H5" i="16"/>
  <c r="H3" i="16"/>
  <c r="J4" i="17"/>
  <c r="J6" i="17"/>
  <c r="J7" i="17"/>
  <c r="J9" i="17"/>
  <c r="I9" i="17"/>
  <c r="I7" i="17"/>
  <c r="I4" i="17"/>
  <c r="H190" i="14"/>
  <c r="H174" i="14"/>
  <c r="H107" i="14"/>
  <c r="F8" i="17" s="1"/>
  <c r="H76" i="14"/>
  <c r="F7" i="17" s="1"/>
  <c r="H53" i="14"/>
  <c r="F6" i="17" s="1"/>
  <c r="H33" i="14"/>
  <c r="F5" i="17" s="1"/>
  <c r="H17" i="14"/>
  <c r="F4" i="17" s="1"/>
  <c r="H3" i="14"/>
  <c r="F3" i="17" s="1"/>
  <c r="H123" i="13"/>
  <c r="H113" i="13"/>
  <c r="H9" i="17" s="1"/>
  <c r="H65" i="13"/>
  <c r="H7" i="17" s="1"/>
  <c r="H44" i="13"/>
  <c r="H6" i="17" s="1"/>
  <c r="H26" i="13"/>
  <c r="H5" i="17" s="1"/>
  <c r="H13" i="13"/>
  <c r="H4" i="17" s="1"/>
  <c r="H3" i="13"/>
  <c r="H2" i="16"/>
  <c r="H26" i="15"/>
  <c r="H23" i="15"/>
  <c r="H19" i="15"/>
  <c r="J8" i="17" s="1"/>
  <c r="H17" i="15"/>
  <c r="H13" i="15"/>
  <c r="H9" i="15"/>
  <c r="J5" i="17" s="1"/>
  <c r="H6" i="15"/>
  <c r="H3" i="15"/>
  <c r="J3" i="17" s="1"/>
  <c r="G2" i="16" l="1"/>
  <c r="C10" i="17"/>
  <c r="H2" i="13"/>
  <c r="H3" i="17"/>
  <c r="H10" i="17" s="1"/>
  <c r="H2" i="14"/>
  <c r="F9" i="17"/>
  <c r="F10" i="17" s="1"/>
  <c r="J10" i="17"/>
  <c r="L10" i="17"/>
  <c r="H2" i="15"/>
  <c r="G111" i="13" l="1"/>
  <c r="G112" i="13"/>
  <c r="E15" i="16"/>
  <c r="F15" i="16"/>
  <c r="E13" i="16"/>
  <c r="F13" i="16"/>
  <c r="E11" i="16"/>
  <c r="E17" i="16" s="1"/>
  <c r="F11" i="16"/>
  <c r="E9" i="16"/>
  <c r="F9" i="16"/>
  <c r="E7" i="16"/>
  <c r="F7" i="16"/>
  <c r="G4" i="16"/>
  <c r="E3" i="16"/>
  <c r="F3" i="16"/>
  <c r="E2" i="16"/>
  <c r="F2" i="16"/>
  <c r="E5" i="16"/>
  <c r="F5" i="16"/>
  <c r="G6" i="16"/>
  <c r="K4" i="17" s="1"/>
  <c r="G8" i="16"/>
  <c r="K5" i="17" s="1"/>
  <c r="G10" i="16"/>
  <c r="K6" i="17" s="1"/>
  <c r="G12" i="16"/>
  <c r="K7" i="17" s="1"/>
  <c r="G14" i="16"/>
  <c r="K8" i="17" s="1"/>
  <c r="G16" i="16"/>
  <c r="K9" i="17" s="1"/>
  <c r="F26" i="15"/>
  <c r="E23" i="15"/>
  <c r="F23" i="15"/>
  <c r="G23" i="15"/>
  <c r="E19" i="15"/>
  <c r="F19" i="15"/>
  <c r="E17" i="15"/>
  <c r="F17" i="15"/>
  <c r="G17" i="15"/>
  <c r="E13" i="15"/>
  <c r="F13" i="15"/>
  <c r="E9" i="15"/>
  <c r="F9" i="15"/>
  <c r="E6" i="15"/>
  <c r="F6" i="15"/>
  <c r="G6" i="15"/>
  <c r="G5" i="15"/>
  <c r="G7" i="15"/>
  <c r="G8" i="15"/>
  <c r="G10" i="15"/>
  <c r="G11" i="15"/>
  <c r="G9" i="15" s="1"/>
  <c r="I5" i="17" s="1"/>
  <c r="G12" i="15"/>
  <c r="G14" i="15"/>
  <c r="G15" i="15"/>
  <c r="G16" i="15"/>
  <c r="G13" i="15" s="1"/>
  <c r="I6" i="17" s="1"/>
  <c r="G18" i="15"/>
  <c r="G20" i="15"/>
  <c r="G21" i="15"/>
  <c r="G22" i="15"/>
  <c r="G24" i="15"/>
  <c r="G25" i="15"/>
  <c r="G4" i="15"/>
  <c r="G3" i="15" s="1"/>
  <c r="E3" i="15"/>
  <c r="F3" i="15"/>
  <c r="F2" i="15" s="1"/>
  <c r="E174" i="14"/>
  <c r="F174" i="14"/>
  <c r="E107" i="14"/>
  <c r="Q8" i="17" s="1"/>
  <c r="F107" i="14"/>
  <c r="S8" i="17" s="1"/>
  <c r="E76" i="14"/>
  <c r="F76" i="14"/>
  <c r="S7" i="17" s="1"/>
  <c r="E53" i="14"/>
  <c r="F53" i="14"/>
  <c r="E33" i="14"/>
  <c r="F33" i="14"/>
  <c r="E17" i="14"/>
  <c r="F17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108" i="14"/>
  <c r="G109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72" i="14"/>
  <c r="G173" i="14"/>
  <c r="G175" i="14"/>
  <c r="G176" i="14"/>
  <c r="G177" i="14"/>
  <c r="G178" i="14"/>
  <c r="G179" i="14"/>
  <c r="G180" i="14"/>
  <c r="G181" i="14"/>
  <c r="G182" i="14"/>
  <c r="G183" i="14"/>
  <c r="G184" i="14"/>
  <c r="G185" i="14"/>
  <c r="G186" i="14"/>
  <c r="G187" i="14"/>
  <c r="G188" i="14"/>
  <c r="G189" i="14"/>
  <c r="G4" i="14"/>
  <c r="E3" i="14"/>
  <c r="F3" i="14"/>
  <c r="G3" i="14"/>
  <c r="E3" i="17" s="1"/>
  <c r="E190" i="14"/>
  <c r="F190" i="14"/>
  <c r="E113" i="13"/>
  <c r="F113" i="13"/>
  <c r="E65" i="13"/>
  <c r="F65" i="13"/>
  <c r="E44" i="13"/>
  <c r="F44" i="13"/>
  <c r="S6" i="17" s="1"/>
  <c r="E26" i="13"/>
  <c r="F26" i="13"/>
  <c r="E13" i="13"/>
  <c r="F13" i="13"/>
  <c r="E3" i="13"/>
  <c r="F3" i="13"/>
  <c r="S3" i="17" s="1"/>
  <c r="D3" i="13"/>
  <c r="G5" i="13"/>
  <c r="G6" i="13"/>
  <c r="G7" i="13"/>
  <c r="G8" i="13"/>
  <c r="G9" i="13"/>
  <c r="G10" i="13"/>
  <c r="G11" i="13"/>
  <c r="G12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4" i="13"/>
  <c r="G115" i="13"/>
  <c r="G116" i="13"/>
  <c r="G117" i="13"/>
  <c r="G118" i="13"/>
  <c r="G119" i="13"/>
  <c r="G120" i="13"/>
  <c r="G121" i="13"/>
  <c r="G122" i="13"/>
  <c r="G4" i="13"/>
  <c r="F17" i="16" l="1"/>
  <c r="G13" i="16"/>
  <c r="G11" i="16"/>
  <c r="G15" i="16"/>
  <c r="G9" i="16"/>
  <c r="G7" i="16"/>
  <c r="G5" i="16"/>
  <c r="G3" i="16"/>
  <c r="K3" i="17"/>
  <c r="K10" i="17" s="1"/>
  <c r="E26" i="15"/>
  <c r="G19" i="15"/>
  <c r="I8" i="17" s="1"/>
  <c r="I3" i="17"/>
  <c r="G26" i="15"/>
  <c r="E2" i="15"/>
  <c r="S9" i="17"/>
  <c r="Q9" i="17"/>
  <c r="G80" i="13"/>
  <c r="G8" i="17" s="1"/>
  <c r="Q7" i="17"/>
  <c r="Q6" i="17"/>
  <c r="Q5" i="17"/>
  <c r="S4" i="17"/>
  <c r="Q4" i="17"/>
  <c r="G76" i="14"/>
  <c r="E7" i="17" s="1"/>
  <c r="S5" i="17"/>
  <c r="G33" i="14"/>
  <c r="E5" i="17" s="1"/>
  <c r="G17" i="14"/>
  <c r="E4" i="17" s="1"/>
  <c r="E2" i="14"/>
  <c r="Q3" i="17"/>
  <c r="G174" i="14"/>
  <c r="E9" i="17" s="1"/>
  <c r="G53" i="14"/>
  <c r="E6" i="17" s="1"/>
  <c r="G44" i="13"/>
  <c r="G6" i="17" s="1"/>
  <c r="E123" i="13"/>
  <c r="G3" i="13"/>
  <c r="G3" i="17" s="1"/>
  <c r="G113" i="13"/>
  <c r="G9" i="17" s="1"/>
  <c r="G65" i="13"/>
  <c r="G7" i="17" s="1"/>
  <c r="G13" i="13"/>
  <c r="G4" i="17" s="1"/>
  <c r="F123" i="13"/>
  <c r="F2" i="13"/>
  <c r="G107" i="14"/>
  <c r="E8" i="17" s="1"/>
  <c r="G2" i="15"/>
  <c r="G26" i="13"/>
  <c r="G5" i="17" s="1"/>
  <c r="G190" i="14"/>
  <c r="F2" i="14"/>
  <c r="D190" i="14"/>
  <c r="C190" i="14"/>
  <c r="D174" i="14"/>
  <c r="C174" i="14"/>
  <c r="D3" i="14"/>
  <c r="O3" i="17" s="1"/>
  <c r="A2" i="13"/>
  <c r="G17" i="16" l="1"/>
  <c r="I10" i="17"/>
  <c r="Q10" i="17"/>
  <c r="S10" i="17"/>
  <c r="G10" i="17"/>
  <c r="G2" i="14"/>
  <c r="G2" i="13"/>
  <c r="G123" i="13"/>
  <c r="C3" i="13"/>
  <c r="D44" i="13"/>
  <c r="C44" i="13"/>
  <c r="D53" i="14"/>
  <c r="C53" i="14"/>
  <c r="M6" i="17" s="1"/>
  <c r="C3" i="14"/>
  <c r="D107" i="14"/>
  <c r="C107" i="14"/>
  <c r="D33" i="14"/>
  <c r="C33" i="14"/>
  <c r="M5" i="17" s="1"/>
  <c r="D26" i="13"/>
  <c r="C26" i="13"/>
  <c r="D13" i="13"/>
  <c r="C13" i="13"/>
  <c r="M4" i="17" s="1"/>
  <c r="D17" i="14"/>
  <c r="C17" i="14"/>
  <c r="D65" i="13"/>
  <c r="C65" i="13"/>
  <c r="D76" i="14"/>
  <c r="C76" i="14"/>
  <c r="D113" i="13"/>
  <c r="C113" i="13"/>
  <c r="U10" i="17" l="1"/>
  <c r="D123" i="13"/>
  <c r="C123" i="13"/>
  <c r="D2" i="13"/>
  <c r="E2" i="13"/>
  <c r="C2" i="13"/>
  <c r="D19" i="15"/>
  <c r="C13" i="15"/>
  <c r="C9" i="15"/>
  <c r="C6" i="15"/>
  <c r="C3" i="15"/>
  <c r="C3" i="16"/>
  <c r="D3" i="16"/>
  <c r="D2" i="16"/>
  <c r="D15" i="16" l="1"/>
  <c r="O9" i="17" s="1"/>
  <c r="D13" i="16"/>
  <c r="O8" i="17" s="1"/>
  <c r="D11" i="16"/>
  <c r="O7" i="17" s="1"/>
  <c r="D9" i="16"/>
  <c r="O6" i="17" s="1"/>
  <c r="D5" i="16"/>
  <c r="O4" i="17" s="1"/>
  <c r="C15" i="16"/>
  <c r="M9" i="17" s="1"/>
  <c r="C13" i="16"/>
  <c r="C11" i="16"/>
  <c r="C9" i="16"/>
  <c r="D7" i="16"/>
  <c r="C5" i="16"/>
  <c r="D23" i="15"/>
  <c r="C23" i="15"/>
  <c r="C19" i="15"/>
  <c r="D17" i="15"/>
  <c r="C17" i="15"/>
  <c r="D13" i="15"/>
  <c r="D9" i="15"/>
  <c r="O5" i="17" s="1"/>
  <c r="D6" i="15"/>
  <c r="D3" i="15"/>
  <c r="M8" i="17" l="1"/>
  <c r="C17" i="16"/>
  <c r="M7" i="17"/>
  <c r="M10" i="17" s="1"/>
  <c r="O10" i="17"/>
  <c r="C2" i="15"/>
  <c r="D17" i="16"/>
  <c r="C26" i="15"/>
  <c r="D26" i="15"/>
  <c r="D2" i="15"/>
  <c r="V10" i="17" l="1"/>
  <c r="A2" i="14"/>
  <c r="A2" i="15" l="1"/>
  <c r="A2" i="16" l="1"/>
  <c r="C2" i="14" l="1"/>
  <c r="D2" i="14"/>
</calcChain>
</file>

<file path=xl/comments1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sz val="9"/>
            <color indexed="81"/>
            <rFont val="Tahoma"/>
            <family val="2"/>
            <charset val="204"/>
          </rPr>
          <t>https://www.cdod4.ru/</t>
        </r>
      </text>
    </comment>
    <comment ref="B5" authorId="0" shapeId="0">
      <text>
        <r>
          <rPr>
            <sz val="9"/>
            <color indexed="81"/>
            <rFont val="Tahoma"/>
            <family val="2"/>
            <charset val="204"/>
          </rPr>
          <t>http://www.cdt4.ru/</t>
        </r>
      </text>
    </comment>
    <comment ref="B7" authorId="0" shapeId="0">
      <text>
        <r>
          <rPr>
            <sz val="9"/>
            <color indexed="81"/>
            <rFont val="Tahoma"/>
            <family val="2"/>
            <charset val="204"/>
          </rPr>
          <t>http://xn--80aamdbavjjfhrdeaqrm2k0g.xn--p1ai/</t>
        </r>
      </text>
    </comment>
    <comment ref="B8" authorId="0" shapeId="0">
      <text>
        <r>
          <rPr>
            <sz val="9"/>
            <color indexed="81"/>
            <rFont val="Tahoma"/>
            <family val="2"/>
            <charset val="204"/>
          </rPr>
          <t>http://cdt3-krasnoyarsk.narod.ru/</t>
        </r>
      </text>
    </comment>
    <comment ref="B10" authorId="0" shapeId="0">
      <text>
        <r>
          <rPr>
            <sz val="9"/>
            <color indexed="81"/>
            <rFont val="Tahoma"/>
            <family val="2"/>
            <charset val="204"/>
          </rPr>
          <t>http://ddiu.wmsite.ru/</t>
        </r>
      </text>
    </comment>
    <comment ref="B11" authorId="0" shapeId="0">
      <text>
        <r>
          <rPr>
            <sz val="9"/>
            <color indexed="81"/>
            <rFont val="Tahoma"/>
            <family val="2"/>
            <charset val="204"/>
          </rPr>
          <t>http://24-cvr.ru/</t>
        </r>
      </text>
    </comment>
    <comment ref="B12" authorId="0" shapeId="0">
      <text>
        <r>
          <rPr>
            <sz val="9"/>
            <color indexed="81"/>
            <rFont val="Tahoma"/>
            <family val="2"/>
            <charset val="204"/>
          </rPr>
          <t>https://aeroschool.siteedu.ru/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04"/>
          </rPr>
          <t>http://oct-ddt.ucoz.ru/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04"/>
          </rPr>
          <t>http://dooc1.ru/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04"/>
          </rPr>
          <t>http://new.docentr.ru/</t>
        </r>
      </text>
    </comment>
    <comment ref="B18" authorId="0" shapeId="0">
      <text>
        <r>
          <rPr>
            <sz val="9"/>
            <color indexed="81"/>
            <rFont val="Tahoma"/>
            <family val="2"/>
            <charset val="204"/>
          </rPr>
          <t>http://www.cdt2.ru/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04"/>
          </rPr>
          <t>http://cdod5.ru/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04"/>
          </rPr>
          <t>http://cps.krsnet.ru/</t>
        </r>
      </text>
    </comment>
    <comment ref="B22" authorId="0" shapeId="0">
      <text>
        <r>
          <rPr>
            <sz val="9"/>
            <color indexed="81"/>
            <rFont val="Tahoma"/>
            <family val="2"/>
            <charset val="204"/>
          </rPr>
          <t>https://www.ctir1.ru/</t>
        </r>
      </text>
    </comment>
    <comment ref="B24" authorId="0" shapeId="0">
      <text>
        <r>
          <rPr>
            <sz val="9"/>
            <color indexed="81"/>
            <rFont val="Tahoma"/>
            <family val="2"/>
            <charset val="204"/>
          </rPr>
          <t>http://radiotehnikclub.narod.ru/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04"/>
          </rPr>
          <t>https://24centre.ru/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sz val="9"/>
            <color indexed="81"/>
            <rFont val="Tahoma"/>
            <family val="2"/>
            <charset val="204"/>
          </rPr>
          <t>https://www.cdod4.ru/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+ здание в Центральном районе
</t>
        </r>
        <r>
          <rPr>
            <sz val="9"/>
            <color indexed="81"/>
            <rFont val="Tahoma"/>
            <family val="2"/>
            <charset val="204"/>
          </rPr>
          <t>http://radiotehnikclub.narod.ru/</t>
        </r>
      </text>
    </comment>
    <comment ref="B8" authorId="0" shapeId="0">
      <text>
        <r>
          <rPr>
            <sz val="9"/>
            <color indexed="81"/>
            <rFont val="Tahoma"/>
            <family val="2"/>
            <charset val="204"/>
          </rPr>
          <t>http://ddiu.wmsite.ru/</t>
        </r>
      </text>
    </comment>
    <comment ref="B10" authorId="0" shapeId="0">
      <text>
        <r>
          <rPr>
            <sz val="9"/>
            <color indexed="81"/>
            <rFont val="Tahoma"/>
            <family val="2"/>
            <charset val="204"/>
          </rPr>
          <t>http://oct-ddt.ucoz.ru/</t>
        </r>
      </text>
    </comment>
    <comment ref="B12" authorId="0" shapeId="0">
      <text>
        <r>
          <rPr>
            <sz val="9"/>
            <color indexed="81"/>
            <rFont val="Tahoma"/>
            <family val="2"/>
            <charset val="204"/>
          </rPr>
          <t>http://www.cdt2.ru/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04"/>
          </rPr>
          <t>http://syut.krsnet.ru/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04"/>
          </rPr>
          <t>http://kras-intel.ru/</t>
        </r>
      </text>
    </comment>
  </commentList>
</comments>
</file>

<file path=xl/sharedStrings.xml><?xml version="1.0" encoding="utf-8"?>
<sst xmlns="http://schemas.openxmlformats.org/spreadsheetml/2006/main" count="459" uniqueCount="402">
  <si>
    <t>Железнодорожный район</t>
  </si>
  <si>
    <t>МБОУ СШ № 18</t>
  </si>
  <si>
    <t>МБОУ СШ № 86</t>
  </si>
  <si>
    <t>Кировский район</t>
  </si>
  <si>
    <t>МБОУ СШ № 91</t>
  </si>
  <si>
    <t>МБОУ СШ № 94</t>
  </si>
  <si>
    <t>МБОУ СШ № 95</t>
  </si>
  <si>
    <t>МБОУ СШ № 63</t>
  </si>
  <si>
    <t>МБОУ СШ № 135</t>
  </si>
  <si>
    <t>МАОУ гимназия № 10</t>
  </si>
  <si>
    <t>МАОУ гимназия № 4</t>
  </si>
  <si>
    <t>МАОУ гимназия № 6</t>
  </si>
  <si>
    <t>Ленинский район</t>
  </si>
  <si>
    <t>МБОУ СШ № 31</t>
  </si>
  <si>
    <t>МБОУ СШ № 44</t>
  </si>
  <si>
    <t>МБОУ СШ № 50</t>
  </si>
  <si>
    <t>МБОУ СШ № 51</t>
  </si>
  <si>
    <t>МБОУ СШ № 56</t>
  </si>
  <si>
    <t>МБОУ СШ № 62</t>
  </si>
  <si>
    <t>МБОУ СШ № 64</t>
  </si>
  <si>
    <t>МБОУ СШ № 79</t>
  </si>
  <si>
    <t>МБОУ гимназия № 7</t>
  </si>
  <si>
    <t>Октябрьский район</t>
  </si>
  <si>
    <t>МБОУ СШ № 21</t>
  </si>
  <si>
    <t>МБОУ СШ № 30</t>
  </si>
  <si>
    <t>МБОУ СШ № 36</t>
  </si>
  <si>
    <t>МБОУ СШ № 39</t>
  </si>
  <si>
    <t>МБОУ СШ № 73</t>
  </si>
  <si>
    <t>МБОУ СШ № 84</t>
  </si>
  <si>
    <t>МБОУ лицей № 2</t>
  </si>
  <si>
    <t>МБОУ лицей № 8</t>
  </si>
  <si>
    <t>Свердловский район</t>
  </si>
  <si>
    <t>Советский район</t>
  </si>
  <si>
    <t>МБОУ СШ № 2</t>
  </si>
  <si>
    <t>МБОУ СШ № 4</t>
  </si>
  <si>
    <t>МБОУ СШ № 27</t>
  </si>
  <si>
    <t>МБОУ СШ № 69</t>
  </si>
  <si>
    <t>МБОУ СШ № 98</t>
  </si>
  <si>
    <t>МБОУ СШ № 129</t>
  </si>
  <si>
    <t>МАОУ СШ № 151</t>
  </si>
  <si>
    <t>Центральный район</t>
  </si>
  <si>
    <t>МБОУ гимназия № 16</t>
  </si>
  <si>
    <t>№</t>
  </si>
  <si>
    <t>Общее количество базовых площадок</t>
  </si>
  <si>
    <t>МБОУ СШ № 155</t>
  </si>
  <si>
    <t>МБДОУ № 7</t>
  </si>
  <si>
    <t>МБДОУ № 8</t>
  </si>
  <si>
    <t>МБДОУ № 102</t>
  </si>
  <si>
    <t>МБДОУ № 204</t>
  </si>
  <si>
    <t>МБДОУ № 5</t>
  </si>
  <si>
    <t>МБДОУ № 14</t>
  </si>
  <si>
    <t>МБДОУ № 22</t>
  </si>
  <si>
    <t>МБДОУ № 80</t>
  </si>
  <si>
    <t>МБДОУ № 109</t>
  </si>
  <si>
    <t>МАДОУ № 110</t>
  </si>
  <si>
    <t>МБДОУ № 169</t>
  </si>
  <si>
    <t>МБДОУ № 182</t>
  </si>
  <si>
    <t>МБДОУ № 224</t>
  </si>
  <si>
    <t>МБДОУ № 238</t>
  </si>
  <si>
    <t>МБДОУ № 254</t>
  </si>
  <si>
    <t>МБДОУ № 265</t>
  </si>
  <si>
    <t>МАДОУ № 313</t>
  </si>
  <si>
    <t>МБДОУ № 320</t>
  </si>
  <si>
    <t>МБДОУ № 41</t>
  </si>
  <si>
    <t>МБДОУ № 63</t>
  </si>
  <si>
    <t>МБДОУ № 77</t>
  </si>
  <si>
    <t>МБДОУ № 84</t>
  </si>
  <si>
    <t>МБДОУ № 91</t>
  </si>
  <si>
    <t>МБДОУ № 167</t>
  </si>
  <si>
    <t>МБДОУ № 249</t>
  </si>
  <si>
    <t>МБДОУ № 264</t>
  </si>
  <si>
    <t>МБДОУ № 268</t>
  </si>
  <si>
    <t>МБДОУ № 271</t>
  </si>
  <si>
    <t>МБДОУ № 272</t>
  </si>
  <si>
    <t>МБДОУ № 276</t>
  </si>
  <si>
    <t>МБДОУ № 279</t>
  </si>
  <si>
    <t>МБДОУ № 307</t>
  </si>
  <si>
    <t>МБДОУ № 6</t>
  </si>
  <si>
    <t>МБДОУ № 29</t>
  </si>
  <si>
    <t>МБДОУ № 132</t>
  </si>
  <si>
    <t>МБДОУ№ 142</t>
  </si>
  <si>
    <t>МБДОУ № 211</t>
  </si>
  <si>
    <t>МБДОУ № 212</t>
  </si>
  <si>
    <t>МБДОУ № 305</t>
  </si>
  <si>
    <t>МБДОУ № 310</t>
  </si>
  <si>
    <t>МБДОУ № 325</t>
  </si>
  <si>
    <t>МБДОУ № 20</t>
  </si>
  <si>
    <t>МБДОУ № 27</t>
  </si>
  <si>
    <t>МБДОУ № 37</t>
  </si>
  <si>
    <t>МАДОУ № 65</t>
  </si>
  <si>
    <t>МБДОУ № 61</t>
  </si>
  <si>
    <t>МАДОУ № 183</t>
  </si>
  <si>
    <t>МБДОУ № 68</t>
  </si>
  <si>
    <t>МБДОУ № 165</t>
  </si>
  <si>
    <t>МБДОУ № 176</t>
  </si>
  <si>
    <t>МАДОУ № 306</t>
  </si>
  <si>
    <t>МАДОУ № 323</t>
  </si>
  <si>
    <t>МБДОУ № 193</t>
  </si>
  <si>
    <t>МБДОУ № 251</t>
  </si>
  <si>
    <t>МБДОУ № 255</t>
  </si>
  <si>
    <t>МБДОУ № 263</t>
  </si>
  <si>
    <t>МБДОУ № 283</t>
  </si>
  <si>
    <t>МБДОУ № 286</t>
  </si>
  <si>
    <t>МБДОУ № 291</t>
  </si>
  <si>
    <t>МБДОУ № 317</t>
  </si>
  <si>
    <t>МБДОУ № 319</t>
  </si>
  <si>
    <t>МАДОУ № 55</t>
  </si>
  <si>
    <t>МБДОУ № 30</t>
  </si>
  <si>
    <t>МБДОУ № 38</t>
  </si>
  <si>
    <t>МБДОУ № 42</t>
  </si>
  <si>
    <t>МБДОУ № 45</t>
  </si>
  <si>
    <t>МБДОУ № 51</t>
  </si>
  <si>
    <t>МБДОУ № 54</t>
  </si>
  <si>
    <t>МАДОУ № 57</t>
  </si>
  <si>
    <t>МБДОУ № 73</t>
  </si>
  <si>
    <t>МБДОУ № 89</t>
  </si>
  <si>
    <t>МБДОУ № 99</t>
  </si>
  <si>
    <t>МАДОУ № 112</t>
  </si>
  <si>
    <t>МБДОУ № 148</t>
  </si>
  <si>
    <t>МБДОУ № 151</t>
  </si>
  <si>
    <t>МБДОУ № 152</t>
  </si>
  <si>
    <t>МБДОУ № 186</t>
  </si>
  <si>
    <t>МБДОУ № 190</t>
  </si>
  <si>
    <t>МБДОУ № 200</t>
  </si>
  <si>
    <t>МБДОУ № 217</t>
  </si>
  <si>
    <t>МБДОУ № 246</t>
  </si>
  <si>
    <t>МБДОУ № 247</t>
  </si>
  <si>
    <t>МБДОУ № 280</t>
  </si>
  <si>
    <t>МБДОУ № 292</t>
  </si>
  <si>
    <t>МАДОУ № 300</t>
  </si>
  <si>
    <t>МБДОУ № 301</t>
  </si>
  <si>
    <t>МБДОУ № 308</t>
  </si>
  <si>
    <t>МБДОУ № 309</t>
  </si>
  <si>
    <t>МБДОУ № 311</t>
  </si>
  <si>
    <t>МАДОУ № 333</t>
  </si>
  <si>
    <t>МБДОУ № 315</t>
  </si>
  <si>
    <t>МБДОУ № 326</t>
  </si>
  <si>
    <t>МБДОУ № 330</t>
  </si>
  <si>
    <t>МБДОУ № 1</t>
  </si>
  <si>
    <t>МБДОУ № 17</t>
  </si>
  <si>
    <t>МБДОУ № 44</t>
  </si>
  <si>
    <t>МБДОУ № 79</t>
  </si>
  <si>
    <t>МБДОУ № 95</t>
  </si>
  <si>
    <t>МБДОУ № 120</t>
  </si>
  <si>
    <t>МБДОУ № 121</t>
  </si>
  <si>
    <t>МБДОУ № 248</t>
  </si>
  <si>
    <t>МБДОУ № 257</t>
  </si>
  <si>
    <t>МБДОУ № 269</t>
  </si>
  <si>
    <t>МБДОУ № 273</t>
  </si>
  <si>
    <t>МБДОУ № 303</t>
  </si>
  <si>
    <t>МБДОУ № 296</t>
  </si>
  <si>
    <t>МБДОУ № 316</t>
  </si>
  <si>
    <t>МБДОУ № 2</t>
  </si>
  <si>
    <t>МБДОУ № 222</t>
  </si>
  <si>
    <t>МБДОУ № 259</t>
  </si>
  <si>
    <t>МБДОУ № 282</t>
  </si>
  <si>
    <t>МБДОУ № 227</t>
  </si>
  <si>
    <t>МБДОУ № 218</t>
  </si>
  <si>
    <t>МБДОУ № 244</t>
  </si>
  <si>
    <t>МБДОУ № 144</t>
  </si>
  <si>
    <t>МБДОУ № 137</t>
  </si>
  <si>
    <t>МБДОУ № 163</t>
  </si>
  <si>
    <t>МАДОУ № 75</t>
  </si>
  <si>
    <t>МБДОУ № 74</t>
  </si>
  <si>
    <t>МАДОУ № 72</t>
  </si>
  <si>
    <t>МАДОУ № 59</t>
  </si>
  <si>
    <t>МАДОУ № 56</t>
  </si>
  <si>
    <t>МБДОУ № 66</t>
  </si>
  <si>
    <t>МБДОУ № 46</t>
  </si>
  <si>
    <t>МАДОУ № 19</t>
  </si>
  <si>
    <t>МАДОУ № 209</t>
  </si>
  <si>
    <t>МБДОУ № 194</t>
  </si>
  <si>
    <t>МБДОУ № 179</t>
  </si>
  <si>
    <t>МБДОУ № 60</t>
  </si>
  <si>
    <t>МАДОУ № 50</t>
  </si>
  <si>
    <t>МБДОУ № 322</t>
  </si>
  <si>
    <t>МБДОУ № 321</t>
  </si>
  <si>
    <t>МБДОУ № 312</t>
  </si>
  <si>
    <t>МБДОУ № 235</t>
  </si>
  <si>
    <t>МБДОУ№ 206</t>
  </si>
  <si>
    <t>МБДОУ № 201</t>
  </si>
  <si>
    <t>МБДОУ № 139</t>
  </si>
  <si>
    <t>МБДОУ № 96</t>
  </si>
  <si>
    <t>МБДОУ № 33</t>
  </si>
  <si>
    <t>МБДОУ № 4</t>
  </si>
  <si>
    <t>МБДОУ № 187</t>
  </si>
  <si>
    <t>МБДОУ № 104</t>
  </si>
  <si>
    <t>МБДОУ № 278</t>
  </si>
  <si>
    <t>МБДОУ № 295</t>
  </si>
  <si>
    <t>МБДОУ № 274</t>
  </si>
  <si>
    <t>МБДОУ № 231</t>
  </si>
  <si>
    <t>МБДОУ № 34</t>
  </si>
  <si>
    <t>МБДОУ № 32</t>
  </si>
  <si>
    <t>МБДОУ № 31</t>
  </si>
  <si>
    <t>МБДОУ № 21</t>
  </si>
  <si>
    <t>МБДОУ № 12</t>
  </si>
  <si>
    <t>МБДОУ № 10</t>
  </si>
  <si>
    <t>МАОУ СШ № 32</t>
  </si>
  <si>
    <t>МАОУ лицей № 7</t>
  </si>
  <si>
    <t>МАОУ гимназия № 11</t>
  </si>
  <si>
    <t>МАОУ лицей № 12</t>
  </si>
  <si>
    <t>МАОУ гимназия № 15</t>
  </si>
  <si>
    <t>МАОУ лицей № 3</t>
  </si>
  <si>
    <t>МАОУ лицей № 1</t>
  </si>
  <si>
    <t>МАОУ СШ № 23</t>
  </si>
  <si>
    <t>МАОУ СШ № 137</t>
  </si>
  <si>
    <t>МАОУ СШ № 1</t>
  </si>
  <si>
    <t>МАОУ СШ № 7</t>
  </si>
  <si>
    <t>МАОУ СШ № 24</t>
  </si>
  <si>
    <t>МАОУ СШ № 108</t>
  </si>
  <si>
    <t>МАОУ СШ № 115</t>
  </si>
  <si>
    <t>МАОУ СШ № 139</t>
  </si>
  <si>
    <t>МАОУ СШ № 144</t>
  </si>
  <si>
    <t>МАОУ СШ № 145</t>
  </si>
  <si>
    <t>МАОУ СШ № 149</t>
  </si>
  <si>
    <t>МАОУ СШ № 150</t>
  </si>
  <si>
    <t>МАОУ гимназия № 2</t>
  </si>
  <si>
    <t>МБДОУ № 40</t>
  </si>
  <si>
    <t>МБДОУ № 94</t>
  </si>
  <si>
    <t>МБОУ прогимназия  № 131+ СП ДОУ</t>
  </si>
  <si>
    <t>МАОУ гимназия № 8</t>
  </si>
  <si>
    <t>МАОУ гимназия № 9</t>
  </si>
  <si>
    <t>МАОУ СШ № 19</t>
  </si>
  <si>
    <t>МБОУ СШ № 13+ СП ДОУ</t>
  </si>
  <si>
    <t xml:space="preserve">МАОУ Гимназия № 1 "Универс"+ СП ДОУ </t>
  </si>
  <si>
    <t>МБОУ гимназия № 3</t>
  </si>
  <si>
    <t>МБОУ СШ № 99+ СП ДОУ</t>
  </si>
  <si>
    <t>МБОУ СШ № 133+ СП ДОУ</t>
  </si>
  <si>
    <t>МАОУ СШ № 17</t>
  </si>
  <si>
    <t>МАОУ СШ № 93</t>
  </si>
  <si>
    <t>МАОУ СШ № 85</t>
  </si>
  <si>
    <t>МАОУ СШ № 121</t>
  </si>
  <si>
    <t>МАОУ СШ № 134</t>
  </si>
  <si>
    <t>МАОУ СШ № 141</t>
  </si>
  <si>
    <t>МАОУ СШ № 143</t>
  </si>
  <si>
    <t>МАОУ СШ № 154</t>
  </si>
  <si>
    <t>МБОУ СОШ № 10</t>
  </si>
  <si>
    <t>МАДОУ № 136</t>
  </si>
  <si>
    <t>МБДОУ № 90</t>
  </si>
  <si>
    <t>МАДОУ № 82</t>
  </si>
  <si>
    <t>МБДОУ № 83</t>
  </si>
  <si>
    <t>МАДОУ № 9</t>
  </si>
  <si>
    <t>МАДОУ № 25</t>
  </si>
  <si>
    <t>МАДОУ № 43</t>
  </si>
  <si>
    <t>МАДОУ № 76</t>
  </si>
  <si>
    <t>МБДОУ № 97</t>
  </si>
  <si>
    <t>МБДОУ № 98</t>
  </si>
  <si>
    <t>МБДОУ № 101</t>
  </si>
  <si>
    <t>МБДОУ № 106</t>
  </si>
  <si>
    <t>МАДОУ № 140</t>
  </si>
  <si>
    <t>МАДОУ № 213</t>
  </si>
  <si>
    <t>МАДОУ № 277</t>
  </si>
  <si>
    <t>МАДОУ № 329</t>
  </si>
  <si>
    <t>МБДОУ № 92</t>
  </si>
  <si>
    <t>МАОУ лицей № 28</t>
  </si>
  <si>
    <t>МАОУ СШ № 12</t>
  </si>
  <si>
    <t>МАОУ СШ № 53</t>
  </si>
  <si>
    <t>МАОУ СШ № 89</t>
  </si>
  <si>
    <t>МАОУ Ш-И № 1</t>
  </si>
  <si>
    <t>МАОУ СШ № 3</t>
  </si>
  <si>
    <t>МАОУ СШ № 72</t>
  </si>
  <si>
    <t>МАОУ СШ № 82</t>
  </si>
  <si>
    <t>МАОУ СШ № 6</t>
  </si>
  <si>
    <t>МАОУ СШ № 34</t>
  </si>
  <si>
    <t>МАОУ СШ № 42</t>
  </si>
  <si>
    <t>МАОУ СШ № 45</t>
  </si>
  <si>
    <t>МАОУ СШ № 158</t>
  </si>
  <si>
    <t>МАОУ СШ № 5</t>
  </si>
  <si>
    <t>МАОУ СШ № 147</t>
  </si>
  <si>
    <t>МАОУ СШ № 156</t>
  </si>
  <si>
    <t>МБДОУ № 18</t>
  </si>
  <si>
    <t>МБДОУ № 24</t>
  </si>
  <si>
    <t>МАДОУ № 26</t>
  </si>
  <si>
    <t>МБДОУ № 15</t>
  </si>
  <si>
    <t>МБДОУ № 16</t>
  </si>
  <si>
    <t>МБДОУ № 111</t>
  </si>
  <si>
    <t>МБДОУ № 107</t>
  </si>
  <si>
    <t>МБОУ ДО "Центр дополнительного образования детей "Медиа-Мастерская"</t>
  </si>
  <si>
    <t>МБОУ ДО "Центр дополнительного образования "СОВА""</t>
  </si>
  <si>
    <t>МБОУ ДО "Центр детского творчества № 4"</t>
  </si>
  <si>
    <t>МБОУ ДО "Дом детства и юношества "Школа самоопределения""</t>
  </si>
  <si>
    <t>МАОУ ДО "Центр творчества № 3"</t>
  </si>
  <si>
    <t>МБОУ ДО "Дом детства и юношества № 2"</t>
  </si>
  <si>
    <t>МАОУ ДО "Центр внешкольной работы"</t>
  </si>
  <si>
    <t>МБОУ ДО "Центр дополнительного образования "Аэрокосмическая школа""</t>
  </si>
  <si>
    <t>МАОУ ДО "Дом творчества"</t>
  </si>
  <si>
    <t>МБОУ ДО "Детский оздоровительно-образовательный центр № 1"</t>
  </si>
  <si>
    <t>МАОУ ДО "Центр дополнительного образования "Спектр""</t>
  </si>
  <si>
    <t>МАОУ ДО "Центр творческого образования "Престиж""</t>
  </si>
  <si>
    <t>МБОУ ДО "Центр дополнительного образования № 5"</t>
  </si>
  <si>
    <t>МАОУ ДО "Центр профессионального самоопределения"</t>
  </si>
  <si>
    <t>МБОУ ДО "Центр творчества и развития № 1"</t>
  </si>
  <si>
    <t>МБОУ ДО "Центр творческого развития и гуманитарного образования"</t>
  </si>
  <si>
    <t>МАОУ СШ № 16</t>
  </si>
  <si>
    <t>МАОУ СШ № 159</t>
  </si>
  <si>
    <t>МАОУ СШ № 65</t>
  </si>
  <si>
    <t>МАОУ СШ № 66</t>
  </si>
  <si>
    <t>МАОУ СШ № 157</t>
  </si>
  <si>
    <t>Разработческий тип</t>
  </si>
  <si>
    <t>Стажировочный тип</t>
  </si>
  <si>
    <t>Внедренческий тип</t>
  </si>
  <si>
    <t xml:space="preserve">МАОУ СШ № 90 </t>
  </si>
  <si>
    <t>Всего</t>
  </si>
  <si>
    <t>Образовательные организации</t>
  </si>
  <si>
    <t>МАОУ гимназия № 13 "Академ"</t>
  </si>
  <si>
    <t>МАОУ СШ ОК "Покровский"+ СП ДОУ</t>
  </si>
  <si>
    <t>Организации</t>
  </si>
  <si>
    <t>Количество организаций</t>
  </si>
  <si>
    <t>Сетевая</t>
  </si>
  <si>
    <t>МБДОУ № 71</t>
  </si>
  <si>
    <t>МАДОУ № 11</t>
  </si>
  <si>
    <t>МАОУ СШ № 160</t>
  </si>
  <si>
    <t>МАОУ СШ № 161</t>
  </si>
  <si>
    <t>Ведомая под руководством ДОУ № 259</t>
  </si>
  <si>
    <t>Количество ДОУ</t>
  </si>
  <si>
    <t>Количество ОУ</t>
  </si>
  <si>
    <t>Количество УДО</t>
  </si>
  <si>
    <t>Количество ЦППМСП</t>
  </si>
  <si>
    <t>Железнодорожный</t>
  </si>
  <si>
    <t>Кировский</t>
  </si>
  <si>
    <t>Район</t>
  </si>
  <si>
    <t>Ленинский</t>
  </si>
  <si>
    <t>Октябрьский</t>
  </si>
  <si>
    <t>Свердловский</t>
  </si>
  <si>
    <t>Советский</t>
  </si>
  <si>
    <t>Центральный</t>
  </si>
  <si>
    <t>ДОУ</t>
  </si>
  <si>
    <t>ОУ</t>
  </si>
  <si>
    <t>УДО</t>
  </si>
  <si>
    <t>ЦППМСП</t>
  </si>
  <si>
    <t>ГБП</t>
  </si>
  <si>
    <t>учреждений</t>
  </si>
  <si>
    <t>площадок</t>
  </si>
  <si>
    <t>Разработческих</t>
  </si>
  <si>
    <t>Внедренческих</t>
  </si>
  <si>
    <t>Стажировочных</t>
  </si>
  <si>
    <t>Псих-пед помощь</t>
  </si>
  <si>
    <t>ДопОбр</t>
  </si>
  <si>
    <t>ДошкОбр</t>
  </si>
  <si>
    <t>Общее Обр</t>
  </si>
  <si>
    <t>Сетевых</t>
  </si>
  <si>
    <t>по типам</t>
  </si>
  <si>
    <t>по ГБП</t>
  </si>
  <si>
    <t>Учреждений</t>
  </si>
  <si>
    <t xml:space="preserve"> с ГБП</t>
  </si>
  <si>
    <t>Доля</t>
  </si>
  <si>
    <t>МАОУ СШ № 148 СП ДО</t>
  </si>
  <si>
    <t>МАОУ лицей № 6 "Перспектива"</t>
  </si>
  <si>
    <t>МАОУ лицей № 11</t>
  </si>
  <si>
    <t>МАОУ СШ № 8</t>
  </si>
  <si>
    <t>МАОУ СШ № 55</t>
  </si>
  <si>
    <t>МАОУ СШ № 81</t>
  </si>
  <si>
    <t>МБОУ СШ № 46</t>
  </si>
  <si>
    <t>МБОУ лицей № 10</t>
  </si>
  <si>
    <t>МАОУ гимназия № 14</t>
  </si>
  <si>
    <t>МАОУ лицей № 9 +СП ДО</t>
  </si>
  <si>
    <t>МАОУ СШ № 76</t>
  </si>
  <si>
    <t>МБОУ СШ № 78</t>
  </si>
  <si>
    <t>Ведущая для МБОУ Гимназия № 7, СШ № 16</t>
  </si>
  <si>
    <t>Ведущая для МАОУ СШ № 12</t>
  </si>
  <si>
    <t>Сетевая с ЦППМСП "Эго" у ведущей МБДОУ № 29</t>
  </si>
  <si>
    <t>Сетева с ЦППМСП № 5 у ведущей МБДОУ № 29</t>
  </si>
  <si>
    <t>Сетевая у ведущей ЦППМСП № 1</t>
  </si>
  <si>
    <t>Сетевая с СШ № 53 у ведущей МАОУ СШ № 16</t>
  </si>
  <si>
    <t>Ведущая для МБОУ Лицей № 8, СШ № 155</t>
  </si>
  <si>
    <t>Сетевая с СШ № 16 у ведущей ЦППМСП № 2</t>
  </si>
  <si>
    <t>Ведущая для МАОУ Лицей № 11, СШ № 53; Сетевая с МБОУ Гимназия № 7 у ведущей ЦППМСП № 2</t>
  </si>
  <si>
    <t>Сетевая с МАОУ Лицей № 1 у ведущей МАОУ СШ № 16</t>
  </si>
  <si>
    <t>Сетевая с СШ № 143, СШ № 157 у ведущей СШ № 151</t>
  </si>
  <si>
    <t>Сетевая с СШ № 155 у ведущей МАОУ СШ № 8</t>
  </si>
  <si>
    <t>Ведущая для МАОУ СШ № 144</t>
  </si>
  <si>
    <t>Сетевая с Лицей № 1, СШ № 157 у ведущей МАОУ СШ № 151</t>
  </si>
  <si>
    <t>Сетевая у МАДОУ № 56</t>
  </si>
  <si>
    <t>Сетевая у ведущей СШ 154</t>
  </si>
  <si>
    <t>Ведущая для Лицей 1, СШ 143, СШ 157</t>
  </si>
  <si>
    <t>Ведущая для МАОУ СШ № 145</t>
  </si>
  <si>
    <t>Сетевая с Лицей № 1, СШ № 143 у ведущей МАОУ СШ № 151</t>
  </si>
  <si>
    <t>Сетевая с Лицеем № 8 у ведущей МАОУ СШ № 8</t>
  </si>
  <si>
    <t>Ведущая для ЦППМСП № 5, ЦППМСП "Эго"</t>
  </si>
  <si>
    <t>Ведущая для МАДОУ № 209</t>
  </si>
  <si>
    <t>Сетевая у МБДОУ № 194</t>
  </si>
  <si>
    <t>Сетевая с ДОУ № 26, 55, 106, 140, 186, 227, 300, 330 у ведущей МБДОУ № 259</t>
  </si>
  <si>
    <t>Сетевая с ДОУ № 11, 55, 106, 140, 186, 227, 300, 330 у ведущей МБДОУ № 259</t>
  </si>
  <si>
    <t>Сетевая с ДОУ № 11, 26, 106, 140, 186, 227, 300, 330 у ведущей МБДОУ № 259</t>
  </si>
  <si>
    <r>
      <rPr>
        <b/>
        <i/>
        <sz val="10"/>
        <color theme="1"/>
        <rFont val="Calibri"/>
        <family val="2"/>
        <charset val="204"/>
        <scheme val="minor"/>
      </rPr>
      <t>Ведущая</t>
    </r>
    <r>
      <rPr>
        <i/>
        <sz val="10"/>
        <color theme="1"/>
        <rFont val="Calibri"/>
        <family val="2"/>
        <charset val="204"/>
        <scheme val="minor"/>
      </rPr>
      <t xml:space="preserve"> для МАОУ СШ № 144</t>
    </r>
  </si>
  <si>
    <t>Сетевая с ДОУ № 75 у ведущей МБДОУ № 106</t>
  </si>
  <si>
    <t>Сетевая с ДОУ № 57 у ведущей МБДОУ № 106</t>
  </si>
  <si>
    <t>Ведущая для ДОУ № 57, ДОУ № 754 Сетевая с ДОУ № 11, 26, 55, 140, 186, 227, 300, 330 у ведущей МБДОУ № 259</t>
  </si>
  <si>
    <t>Сетевая с ДОУ № 11, 26, 55, 106, 186, 227, 300, 330 у ведущей МБДОУ № 259</t>
  </si>
  <si>
    <t>Сетевая с ДОУ № 11, 26, 55, 106, 140, 227, 300, 330 у ведущей МБДОУ № 259</t>
  </si>
  <si>
    <t>Сетевая с ДОУ № 11, 26, 55, 106, 140, 186, 300, 330 у ведущей МБДОУ № 259</t>
  </si>
  <si>
    <t>Ведущая для ДОУ № 11, 26, 55, 106, 140, 186, 227, 300, 330</t>
  </si>
  <si>
    <t>Сетевая с ДОУ № 11, 26, 55, 106, 140, 186, 227, 330 у ведущей МБДОУ № 259</t>
  </si>
  <si>
    <t>Сетевая с ДОУ № 11, 26, 55, 106, 140, 186, 227, 300 у ведущей МБДОУ № 259</t>
  </si>
  <si>
    <t xml:space="preserve"> МБУ ЦППМСП № 7 " Способный ребенок"</t>
  </si>
  <si>
    <t xml:space="preserve"> МБУ ЦППМСП № 1 "Развитие"</t>
  </si>
  <si>
    <t xml:space="preserve"> МАУ ЦППМСП "ЭГО"</t>
  </si>
  <si>
    <t xml:space="preserve"> МБУ ЦППМСП № 5 " Сознание"</t>
  </si>
  <si>
    <t xml:space="preserve"> МБУ ЦППМСП № 2</t>
  </si>
  <si>
    <t xml:space="preserve"> МБУ ЦППМСП № 6</t>
  </si>
  <si>
    <t xml:space="preserve"> МБУ ЦППМСП № 9</t>
  </si>
  <si>
    <t>МАОУ СШ № 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</si>
</sst>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305">
    <xf numFmtId="0" fontId="0" fillId="0" borderId="0" xfId="0"/>
    <xf numFmtId="0" fontId="7" fillId="2" borderId="32" xfId="0" applyFont="1" applyFill="1" applyBorder="1" applyAlignment="1">
      <alignment horizontal="left" vertical="center"/>
    </xf>
    <xf numFmtId="0" fontId="11" fillId="0" borderId="0" xfId="0" applyFont="1"/>
    <xf numFmtId="0" fontId="11" fillId="2" borderId="0" xfId="0" applyFont="1" applyFill="1"/>
    <xf numFmtId="0" fontId="6" fillId="2" borderId="11" xfId="0" applyFont="1" applyFill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Border="1" applyAlignment="1"/>
    <xf numFmtId="0" fontId="7" fillId="2" borderId="21" xfId="0" applyFont="1" applyFill="1" applyBorder="1" applyAlignment="1"/>
    <xf numFmtId="0" fontId="7" fillId="0" borderId="19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2" borderId="24" xfId="0" applyFont="1" applyFill="1" applyBorder="1"/>
    <xf numFmtId="0" fontId="7" fillId="2" borderId="23" xfId="0" applyFont="1" applyFill="1" applyBorder="1" applyAlignment="1"/>
    <xf numFmtId="0" fontId="6" fillId="0" borderId="40" xfId="0" applyFont="1" applyBorder="1" applyAlignment="1">
      <alignment horizontal="center"/>
    </xf>
    <xf numFmtId="0" fontId="6" fillId="2" borderId="6" xfId="0" applyFont="1" applyFill="1" applyBorder="1"/>
    <xf numFmtId="0" fontId="7" fillId="0" borderId="2" xfId="0" applyFont="1" applyFill="1" applyBorder="1" applyAlignment="1"/>
    <xf numFmtId="0" fontId="7" fillId="2" borderId="43" xfId="0" applyFont="1" applyFill="1" applyBorder="1" applyAlignment="1"/>
    <xf numFmtId="0" fontId="7" fillId="2" borderId="44" xfId="0" applyFont="1" applyFill="1" applyBorder="1" applyAlignment="1"/>
    <xf numFmtId="0" fontId="7" fillId="0" borderId="6" xfId="0" applyFont="1" applyBorder="1" applyAlignment="1"/>
    <xf numFmtId="0" fontId="7" fillId="2" borderId="6" xfId="0" applyFont="1" applyFill="1" applyBorder="1" applyAlignment="1"/>
    <xf numFmtId="0" fontId="6" fillId="0" borderId="2" xfId="0" applyFont="1" applyBorder="1" applyAlignment="1">
      <alignment horizontal="center"/>
    </xf>
    <xf numFmtId="0" fontId="6" fillId="0" borderId="6" xfId="0" applyFont="1" applyBorder="1"/>
    <xf numFmtId="0" fontId="6" fillId="2" borderId="10" xfId="0" applyFont="1" applyFill="1" applyBorder="1"/>
    <xf numFmtId="0" fontId="7" fillId="2" borderId="10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 applyBorder="1" applyAlignment="1">
      <alignment horizontal="center"/>
    </xf>
    <xf numFmtId="0" fontId="6" fillId="2" borderId="0" xfId="0" applyFont="1" applyFill="1"/>
    <xf numFmtId="0" fontId="6" fillId="2" borderId="34" xfId="0" applyFont="1" applyFill="1" applyBorder="1"/>
    <xf numFmtId="0" fontId="6" fillId="0" borderId="5" xfId="0" applyFont="1" applyFill="1" applyBorder="1" applyAlignment="1">
      <alignment horizontal="center"/>
    </xf>
    <xf numFmtId="0" fontId="6" fillId="2" borderId="27" xfId="0" applyFont="1" applyFill="1" applyBorder="1"/>
    <xf numFmtId="0" fontId="6" fillId="0" borderId="32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2" borderId="45" xfId="0" applyFont="1" applyFill="1" applyBorder="1"/>
    <xf numFmtId="0" fontId="7" fillId="0" borderId="16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32" xfId="0" applyFont="1" applyFill="1" applyBorder="1"/>
    <xf numFmtId="0" fontId="6" fillId="2" borderId="33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7" fillId="2" borderId="5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/>
    </xf>
    <xf numFmtId="0" fontId="6" fillId="2" borderId="6" xfId="0" applyFont="1" applyFill="1" applyBorder="1" applyAlignment="1"/>
    <xf numFmtId="0" fontId="6" fillId="2" borderId="3" xfId="0" applyFont="1" applyFill="1" applyBorder="1" applyAlignment="1">
      <alignment horizontal="left"/>
    </xf>
    <xf numFmtId="0" fontId="6" fillId="2" borderId="17" xfId="1" applyFont="1" applyFill="1" applyBorder="1" applyAlignment="1">
      <alignment horizontal="left"/>
    </xf>
    <xf numFmtId="0" fontId="6" fillId="2" borderId="18" xfId="1" applyFont="1" applyFill="1" applyBorder="1" applyAlignment="1">
      <alignment horizontal="left"/>
    </xf>
    <xf numFmtId="0" fontId="6" fillId="2" borderId="35" xfId="1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left"/>
    </xf>
    <xf numFmtId="0" fontId="6" fillId="2" borderId="26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/>
    </xf>
    <xf numFmtId="0" fontId="6" fillId="2" borderId="30" xfId="0" applyFont="1" applyFill="1" applyBorder="1" applyAlignment="1">
      <alignment horizontal="left"/>
    </xf>
    <xf numFmtId="0" fontId="6" fillId="2" borderId="52" xfId="0" applyFont="1" applyFill="1" applyBorder="1" applyAlignment="1">
      <alignment horizontal="left"/>
    </xf>
    <xf numFmtId="0" fontId="6" fillId="2" borderId="4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6" fillId="2" borderId="48" xfId="0" applyFont="1" applyFill="1" applyBorder="1" applyAlignment="1">
      <alignment horizontal="center"/>
    </xf>
    <xf numFmtId="0" fontId="6" fillId="2" borderId="51" xfId="0" applyFont="1" applyFill="1" applyBorder="1" applyAlignment="1">
      <alignment horizontal="left"/>
    </xf>
    <xf numFmtId="0" fontId="6" fillId="2" borderId="49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6" fillId="2" borderId="42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left"/>
    </xf>
    <xf numFmtId="0" fontId="6" fillId="2" borderId="31" xfId="0" applyFont="1" applyFill="1" applyBorder="1" applyAlignment="1">
      <alignment horizontal="left"/>
    </xf>
    <xf numFmtId="0" fontId="6" fillId="2" borderId="36" xfId="0" applyFont="1" applyFill="1" applyBorder="1"/>
    <xf numFmtId="0" fontId="12" fillId="2" borderId="31" xfId="0" applyFont="1" applyFill="1" applyBorder="1" applyAlignment="1">
      <alignment horizontal="left"/>
    </xf>
    <xf numFmtId="0" fontId="12" fillId="2" borderId="48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12" fillId="2" borderId="0" xfId="0" applyFont="1" applyFill="1"/>
    <xf numFmtId="0" fontId="6" fillId="2" borderId="41" xfId="0" applyFont="1" applyFill="1" applyBorder="1" applyAlignment="1">
      <alignment horizontal="left"/>
    </xf>
    <xf numFmtId="0" fontId="6" fillId="2" borderId="46" xfId="0" applyFont="1" applyFill="1" applyBorder="1" applyAlignment="1">
      <alignment horizontal="left"/>
    </xf>
    <xf numFmtId="0" fontId="6" fillId="2" borderId="37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left"/>
    </xf>
    <xf numFmtId="0" fontId="6" fillId="2" borderId="34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7" xfId="0" applyFont="1" applyFill="1" applyBorder="1" applyAlignment="1">
      <alignment horizontal="left"/>
    </xf>
    <xf numFmtId="0" fontId="6" fillId="2" borderId="39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7" fillId="2" borderId="2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19" xfId="0" applyFont="1" applyFill="1" applyBorder="1" applyAlignment="1">
      <alignment horizontal="center" vertical="center" textRotation="90" wrapText="1"/>
    </xf>
    <xf numFmtId="0" fontId="6" fillId="2" borderId="21" xfId="0" applyFont="1" applyFill="1" applyBorder="1" applyAlignment="1"/>
    <xf numFmtId="0" fontId="6" fillId="2" borderId="12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6" fillId="2" borderId="21" xfId="0" applyFont="1" applyFill="1" applyBorder="1" applyAlignment="1">
      <alignment vertical="center"/>
    </xf>
    <xf numFmtId="0" fontId="12" fillId="2" borderId="27" xfId="0" applyFont="1" applyFill="1" applyBorder="1"/>
    <xf numFmtId="0" fontId="6" fillId="2" borderId="24" xfId="0" applyFont="1" applyFill="1" applyBorder="1" applyAlignment="1">
      <alignment wrapText="1"/>
    </xf>
    <xf numFmtId="0" fontId="6" fillId="2" borderId="55" xfId="0" applyFont="1" applyFill="1" applyBorder="1" applyAlignment="1">
      <alignment horizontal="center"/>
    </xf>
    <xf numFmtId="0" fontId="12" fillId="2" borderId="34" xfId="0" applyFont="1" applyFill="1" applyBorder="1"/>
    <xf numFmtId="0" fontId="12" fillId="2" borderId="34" xfId="0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/>
    </xf>
    <xf numFmtId="0" fontId="12" fillId="2" borderId="24" xfId="0" applyFont="1" applyFill="1" applyBorder="1"/>
    <xf numFmtId="0" fontId="12" fillId="2" borderId="40" xfId="0" applyFont="1" applyFill="1" applyBorder="1" applyAlignment="1">
      <alignment horizontal="center"/>
    </xf>
    <xf numFmtId="0" fontId="6" fillId="2" borderId="27" xfId="0" applyFont="1" applyFill="1" applyBorder="1" applyAlignment="1">
      <alignment wrapText="1"/>
    </xf>
    <xf numFmtId="0" fontId="6" fillId="2" borderId="34" xfId="0" applyFont="1" applyFill="1" applyBorder="1" applyAlignment="1">
      <alignment wrapText="1"/>
    </xf>
    <xf numFmtId="0" fontId="7" fillId="2" borderId="10" xfId="0" applyFont="1" applyFill="1" applyBorder="1" applyAlignment="1">
      <alignment horizontal="right" wrapText="1"/>
    </xf>
    <xf numFmtId="0" fontId="6" fillId="2" borderId="25" xfId="0" applyFont="1" applyFill="1" applyBorder="1" applyAlignment="1">
      <alignment horizontal="center" vertical="center" textRotation="90" wrapText="1"/>
    </xf>
    <xf numFmtId="0" fontId="6" fillId="2" borderId="20" xfId="0" applyFont="1" applyFill="1" applyBorder="1" applyAlignment="1">
      <alignment horizontal="center" vertical="center" textRotation="90" wrapText="1"/>
    </xf>
    <xf numFmtId="0" fontId="6" fillId="2" borderId="50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 textRotation="90" wrapText="1"/>
    </xf>
    <xf numFmtId="0" fontId="6" fillId="2" borderId="56" xfId="0" applyFont="1" applyFill="1" applyBorder="1" applyAlignment="1">
      <alignment vertical="center" wrapText="1"/>
    </xf>
    <xf numFmtId="0" fontId="6" fillId="2" borderId="5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21" xfId="0" applyFont="1" applyFill="1" applyBorder="1" applyAlignment="1">
      <alignment horizontal="right" vertical="center" wrapText="1"/>
    </xf>
    <xf numFmtId="0" fontId="5" fillId="2" borderId="54" xfId="0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6" fillId="2" borderId="58" xfId="0" applyFont="1" applyFill="1" applyBorder="1" applyAlignment="1"/>
    <xf numFmtId="0" fontId="6" fillId="2" borderId="15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7" fillId="2" borderId="2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 textRotation="90" wrapText="1"/>
    </xf>
    <xf numFmtId="1" fontId="6" fillId="2" borderId="5" xfId="0" applyNumberFormat="1" applyFont="1" applyFill="1" applyBorder="1" applyAlignment="1">
      <alignment horizontal="center"/>
    </xf>
    <xf numFmtId="1" fontId="6" fillId="2" borderId="22" xfId="0" applyNumberFormat="1" applyFont="1" applyFill="1" applyBorder="1" applyAlignment="1">
      <alignment horizontal="center"/>
    </xf>
    <xf numFmtId="1" fontId="6" fillId="2" borderId="17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" fontId="6" fillId="2" borderId="26" xfId="0" applyNumberFormat="1" applyFont="1" applyFill="1" applyBorder="1" applyAlignment="1">
      <alignment horizontal="center"/>
    </xf>
    <xf numFmtId="1" fontId="6" fillId="2" borderId="18" xfId="0" applyNumberFormat="1" applyFont="1" applyFill="1" applyBorder="1" applyAlignment="1">
      <alignment horizontal="center"/>
    </xf>
    <xf numFmtId="1" fontId="6" fillId="2" borderId="32" xfId="0" applyNumberFormat="1" applyFont="1" applyFill="1" applyBorder="1" applyAlignment="1">
      <alignment horizontal="center"/>
    </xf>
    <xf numFmtId="1" fontId="6" fillId="2" borderId="33" xfId="0" applyNumberFormat="1" applyFont="1" applyFill="1" applyBorder="1" applyAlignment="1">
      <alignment horizontal="center"/>
    </xf>
    <xf numFmtId="1" fontId="6" fillId="2" borderId="35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/>
    <xf numFmtId="0" fontId="4" fillId="2" borderId="18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2" fillId="2" borderId="55" xfId="0" applyFont="1" applyFill="1" applyBorder="1" applyAlignment="1">
      <alignment horizontal="center"/>
    </xf>
    <xf numFmtId="0" fontId="4" fillId="2" borderId="34" xfId="0" applyFont="1" applyFill="1" applyBorder="1"/>
    <xf numFmtId="0" fontId="4" fillId="2" borderId="43" xfId="0" applyFont="1" applyFill="1" applyBorder="1"/>
    <xf numFmtId="0" fontId="6" fillId="2" borderId="30" xfId="0" applyFont="1" applyFill="1" applyBorder="1" applyAlignment="1">
      <alignment horizontal="center" vertical="center" textRotation="90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center"/>
    </xf>
    <xf numFmtId="1" fontId="4" fillId="2" borderId="14" xfId="0" applyNumberFormat="1" applyFont="1" applyFill="1" applyBorder="1" applyAlignment="1">
      <alignment horizontal="center"/>
    </xf>
    <xf numFmtId="1" fontId="4" fillId="2" borderId="40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/>
    <xf numFmtId="0" fontId="12" fillId="2" borderId="13" xfId="0" applyFont="1" applyFill="1" applyBorder="1"/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59" xfId="0" applyFont="1" applyBorder="1" applyAlignment="1">
      <alignment horizontal="center" vertical="center" textRotation="90" wrapText="1"/>
    </xf>
    <xf numFmtId="0" fontId="7" fillId="0" borderId="30" xfId="0" applyFont="1" applyBorder="1" applyAlignment="1">
      <alignment horizontal="center" vertical="center" textRotation="90" wrapText="1"/>
    </xf>
    <xf numFmtId="0" fontId="14" fillId="0" borderId="9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1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1" fontId="7" fillId="2" borderId="0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4" fillId="2" borderId="29" xfId="0" applyFont="1" applyFill="1" applyBorder="1" applyAlignment="1">
      <alignment horizontal="center" vertical="center" textRotation="90" wrapText="1"/>
    </xf>
    <xf numFmtId="1" fontId="7" fillId="2" borderId="1" xfId="0" applyNumberFormat="1" applyFont="1" applyFill="1" applyBorder="1" applyAlignment="1">
      <alignment horizontal="center"/>
    </xf>
    <xf numFmtId="0" fontId="5" fillId="0" borderId="0" xfId="0" applyFont="1" applyBorder="1"/>
    <xf numFmtId="0" fontId="7" fillId="0" borderId="6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13" fillId="3" borderId="0" xfId="1" applyFont="1" applyFill="1" applyBorder="1" applyAlignment="1">
      <alignment horizontal="left"/>
    </xf>
    <xf numFmtId="0" fontId="12" fillId="2" borderId="0" xfId="0" applyFont="1" applyFill="1" applyBorder="1"/>
    <xf numFmtId="0" fontId="3" fillId="2" borderId="59" xfId="0" applyFont="1" applyFill="1" applyBorder="1" applyAlignment="1">
      <alignment horizontal="center" vertical="center" textRotation="90" wrapText="1"/>
    </xf>
    <xf numFmtId="0" fontId="7" fillId="0" borderId="41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6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7" borderId="62" xfId="0" applyFont="1" applyFill="1" applyBorder="1" applyAlignment="1">
      <alignment horizontal="center"/>
    </xf>
    <xf numFmtId="0" fontId="0" fillId="7" borderId="52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62" xfId="0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4" borderId="41" xfId="0" applyFont="1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7" fillId="6" borderId="64" xfId="0" applyFont="1" applyFill="1" applyBorder="1" applyAlignment="1">
      <alignment horizontal="center"/>
    </xf>
    <xf numFmtId="0" fontId="0" fillId="6" borderId="47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0" fillId="6" borderId="64" xfId="0" applyFill="1" applyBorder="1" applyAlignment="1">
      <alignment horizontal="center" vertical="center"/>
    </xf>
    <xf numFmtId="0" fontId="0" fillId="0" borderId="31" xfId="0" applyBorder="1"/>
    <xf numFmtId="0" fontId="0" fillId="0" borderId="46" xfId="0" applyBorder="1"/>
    <xf numFmtId="0" fontId="7" fillId="0" borderId="41" xfId="0" applyFont="1" applyBorder="1"/>
    <xf numFmtId="0" fontId="7" fillId="0" borderId="63" xfId="0" applyFont="1" applyBorder="1" applyAlignment="1">
      <alignment wrapText="1"/>
    </xf>
    <xf numFmtId="0" fontId="7" fillId="0" borderId="62" xfId="0" applyFont="1" applyBorder="1" applyAlignment="1">
      <alignment wrapText="1"/>
    </xf>
    <xf numFmtId="0" fontId="7" fillId="0" borderId="53" xfId="0" applyFont="1" applyFill="1" applyBorder="1" applyAlignment="1">
      <alignment horizontal="right"/>
    </xf>
    <xf numFmtId="9" fontId="0" fillId="0" borderId="52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9" fontId="0" fillId="0" borderId="66" xfId="0" applyNumberFormat="1" applyBorder="1" applyAlignment="1">
      <alignment horizontal="center"/>
    </xf>
    <xf numFmtId="0" fontId="7" fillId="0" borderId="10" xfId="0" applyFont="1" applyBorder="1" applyAlignment="1">
      <alignment horizontal="center"/>
    </xf>
    <xf numFmtId="9" fontId="7" fillId="0" borderId="56" xfId="0" applyNumberFormat="1" applyFont="1" applyBorder="1" applyAlignment="1">
      <alignment horizontal="center"/>
    </xf>
    <xf numFmtId="0" fontId="2" fillId="2" borderId="34" xfId="0" applyFont="1" applyFill="1" applyBorder="1"/>
    <xf numFmtId="0" fontId="2" fillId="2" borderId="27" xfId="0" applyFont="1" applyFill="1" applyBorder="1"/>
    <xf numFmtId="0" fontId="2" fillId="2" borderId="24" xfId="0" applyFont="1" applyFill="1" applyBorder="1"/>
    <xf numFmtId="0" fontId="2" fillId="2" borderId="0" xfId="0" applyFont="1" applyFill="1" applyBorder="1"/>
    <xf numFmtId="0" fontId="6" fillId="2" borderId="40" xfId="0" applyFont="1" applyFill="1" applyBorder="1"/>
    <xf numFmtId="0" fontId="15" fillId="0" borderId="43" xfId="0" applyFont="1" applyFill="1" applyBorder="1"/>
    <xf numFmtId="0" fontId="7" fillId="0" borderId="39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3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1" fillId="2" borderId="24" xfId="0" applyFont="1" applyFill="1" applyBorder="1"/>
    <xf numFmtId="0" fontId="1" fillId="2" borderId="43" xfId="0" applyFont="1" applyFill="1" applyBorder="1"/>
    <xf numFmtId="0" fontId="1" fillId="2" borderId="6" xfId="0" applyFont="1" applyFill="1" applyBorder="1"/>
    <xf numFmtId="0" fontId="1" fillId="2" borderId="44" xfId="0" applyFont="1" applyFill="1" applyBorder="1"/>
    <xf numFmtId="0" fontId="1" fillId="2" borderId="27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7" fillId="0" borderId="19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17" fillId="0" borderId="42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43" xfId="0" applyFont="1" applyFill="1" applyBorder="1" applyAlignment="1">
      <alignment horizontal="center"/>
    </xf>
    <xf numFmtId="0" fontId="17" fillId="0" borderId="48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4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colors>
    <mruColors>
      <color rgb="FFFFFF99"/>
      <color rgb="FF66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workbookViewId="0">
      <selection activeCell="T10" sqref="T10"/>
    </sheetView>
  </sheetViews>
  <sheetFormatPr defaultRowHeight="15" x14ac:dyDescent="0.25"/>
  <cols>
    <col min="1" max="2" width="6" customWidth="1"/>
    <col min="3" max="3" width="5.7109375" customWidth="1"/>
    <col min="4" max="4" width="19.85546875" customWidth="1"/>
    <col min="5" max="10" width="5.7109375" customWidth="1"/>
    <col min="11" max="11" width="8.7109375" customWidth="1"/>
    <col min="12" max="12" width="9.28515625" bestFit="1" customWidth="1"/>
    <col min="13" max="13" width="10.5703125" customWidth="1"/>
    <col min="14" max="14" width="12.7109375" customWidth="1"/>
    <col min="15" max="15" width="10.5703125" customWidth="1"/>
    <col min="16" max="16" width="12.7109375" customWidth="1"/>
    <col min="17" max="17" width="10.5703125" customWidth="1"/>
    <col min="18" max="18" width="12.7109375" customWidth="1"/>
    <col min="19" max="19" width="10.5703125" customWidth="1"/>
    <col min="20" max="20" width="12.7109375" customWidth="1"/>
  </cols>
  <sheetData>
    <row r="1" spans="1:22" ht="15" customHeight="1" x14ac:dyDescent="0.25">
      <c r="A1" s="282" t="s">
        <v>343</v>
      </c>
      <c r="B1" s="283"/>
      <c r="C1" s="284"/>
      <c r="D1" s="285" t="s">
        <v>320</v>
      </c>
      <c r="E1" s="281" t="s">
        <v>338</v>
      </c>
      <c r="F1" s="279"/>
      <c r="G1" s="281" t="s">
        <v>339</v>
      </c>
      <c r="H1" s="280"/>
      <c r="I1" s="279" t="s">
        <v>337</v>
      </c>
      <c r="J1" s="279"/>
      <c r="K1" s="281" t="s">
        <v>336</v>
      </c>
      <c r="L1" s="280"/>
      <c r="M1" s="281" t="s">
        <v>333</v>
      </c>
      <c r="N1" s="279"/>
      <c r="O1" s="287" t="s">
        <v>334</v>
      </c>
      <c r="P1" s="287"/>
      <c r="Q1" s="287" t="s">
        <v>335</v>
      </c>
      <c r="R1" s="287"/>
      <c r="S1" s="279" t="s">
        <v>340</v>
      </c>
      <c r="T1" s="280"/>
    </row>
    <row r="2" spans="1:22" ht="15.75" thickBot="1" x14ac:dyDescent="0.3">
      <c r="A2" s="264" t="s">
        <v>302</v>
      </c>
      <c r="B2" s="265" t="s">
        <v>344</v>
      </c>
      <c r="C2" s="266" t="s">
        <v>345</v>
      </c>
      <c r="D2" s="286"/>
      <c r="E2" s="249" t="s">
        <v>330</v>
      </c>
      <c r="F2" s="220" t="s">
        <v>326</v>
      </c>
      <c r="G2" s="253" t="s">
        <v>330</v>
      </c>
      <c r="H2" s="221" t="s">
        <v>327</v>
      </c>
      <c r="I2" s="258" t="s">
        <v>330</v>
      </c>
      <c r="J2" s="220" t="s">
        <v>328</v>
      </c>
      <c r="K2" s="219" t="s">
        <v>330</v>
      </c>
      <c r="L2" s="244" t="s">
        <v>329</v>
      </c>
      <c r="M2" s="219" t="s">
        <v>332</v>
      </c>
      <c r="N2" s="222" t="s">
        <v>331</v>
      </c>
      <c r="O2" s="222" t="s">
        <v>332</v>
      </c>
      <c r="P2" s="222" t="s">
        <v>331</v>
      </c>
      <c r="Q2" s="222" t="s">
        <v>332</v>
      </c>
      <c r="R2" s="222" t="s">
        <v>331</v>
      </c>
      <c r="S2" s="222" t="s">
        <v>332</v>
      </c>
      <c r="T2" s="221" t="s">
        <v>331</v>
      </c>
    </row>
    <row r="3" spans="1:22" x14ac:dyDescent="0.25">
      <c r="A3" s="223">
        <f>ДОУ!A16+ОУ!A12+УДО!A5+ЦППМСП!A4</f>
        <v>25</v>
      </c>
      <c r="B3" s="224">
        <f>F3+H3+J3+L3</f>
        <v>6</v>
      </c>
      <c r="C3" s="268">
        <f>B3/A3</f>
        <v>0.24</v>
      </c>
      <c r="D3" s="262" t="s">
        <v>318</v>
      </c>
      <c r="E3" s="250">
        <f>ДОУ!G3</f>
        <v>3</v>
      </c>
      <c r="F3" s="227">
        <f>ДОУ!H3</f>
        <v>2</v>
      </c>
      <c r="G3" s="254">
        <f>ОУ!G3</f>
        <v>2</v>
      </c>
      <c r="H3" s="228">
        <f>ОУ!H3</f>
        <v>2</v>
      </c>
      <c r="I3" s="259">
        <f>УДО!G3</f>
        <v>1</v>
      </c>
      <c r="J3" s="227">
        <f>УДО!H3</f>
        <v>1</v>
      </c>
      <c r="K3" s="226">
        <f>ЦППМСП!G4</f>
        <v>3</v>
      </c>
      <c r="L3" s="245">
        <f>ЦППМСП!H4</f>
        <v>1</v>
      </c>
      <c r="M3" s="226">
        <f>ДОУ!C3+ОУ!C3+УДО!C3+ЦППМСП!C3</f>
        <v>2</v>
      </c>
      <c r="N3" s="229">
        <f>ДОУ!C3+ОУ!C3+УДО!C3+ЦППМСП!C3</f>
        <v>2</v>
      </c>
      <c r="O3" s="229">
        <f>ДОУ!D3+ОУ!D3+УДО!D3+ЦППМСП!D3</f>
        <v>1</v>
      </c>
      <c r="P3" s="229">
        <f>ДОУ!D3+ОУ!D3+УДО!D3+ЦППМСП!D3</f>
        <v>1</v>
      </c>
      <c r="Q3" s="229">
        <f>ДОУ!E3+ОУ!E3+УДО!E3+ЦППМСП!E3</f>
        <v>5</v>
      </c>
      <c r="R3" s="229">
        <f>ДОУ!E3+ОУ!E3+УДО!E3+ЦППМСП!E3</f>
        <v>5</v>
      </c>
      <c r="S3" s="229">
        <f>ДОУ!F3+ОУ!F3+УДО!F3+ЦППМСП!F3</f>
        <v>1</v>
      </c>
      <c r="T3" s="228">
        <f>ДОУ!F3+ОУ!F3+УДО!F3+ЦППМСП!F3</f>
        <v>1</v>
      </c>
      <c r="U3" s="230"/>
      <c r="V3" s="230"/>
    </row>
    <row r="4" spans="1:22" x14ac:dyDescent="0.25">
      <c r="A4" s="225">
        <f>ДОУ!A32+ОУ!A25+УДО!A8+ЦППМСП!A6</f>
        <v>30</v>
      </c>
      <c r="B4" s="224">
        <f t="shared" ref="B4:B9" si="0">F4+H4+J4+L4</f>
        <v>9</v>
      </c>
      <c r="C4" s="268">
        <f t="shared" ref="C4:C10" si="1">B4/A4</f>
        <v>0.3</v>
      </c>
      <c r="D4" s="262" t="s">
        <v>319</v>
      </c>
      <c r="E4" s="251">
        <f>ДОУ!G17</f>
        <v>0</v>
      </c>
      <c r="F4" s="232">
        <f>ДОУ!H17</f>
        <v>0</v>
      </c>
      <c r="G4" s="255">
        <f>ОУ!G13</f>
        <v>7</v>
      </c>
      <c r="H4" s="233">
        <f>ОУ!H13</f>
        <v>6</v>
      </c>
      <c r="I4" s="260">
        <f>УДО!G6</f>
        <v>2</v>
      </c>
      <c r="J4" s="232">
        <f>УДО!H6</f>
        <v>2</v>
      </c>
      <c r="K4" s="231">
        <f>ЦППМСП!G6</f>
        <v>1</v>
      </c>
      <c r="L4" s="246">
        <f>ЦППМСП!H6</f>
        <v>1</v>
      </c>
      <c r="M4" s="231">
        <f>ДОУ!C17+ОУ!C13+УДО!C6+ЦППМСП!C5</f>
        <v>2</v>
      </c>
      <c r="N4" s="234">
        <f>ДОУ!C17+ОУ!C13+УДО!C6+ЦППМСП!C5</f>
        <v>2</v>
      </c>
      <c r="O4" s="234">
        <f>ДОУ!D17+ОУ!D13+УДО!D6+ЦППМСП!D5</f>
        <v>5</v>
      </c>
      <c r="P4" s="234">
        <f>ДОУ!D17+ОУ!D13+УДО!D6+ЦППМСП!D5</f>
        <v>5</v>
      </c>
      <c r="Q4" s="234">
        <f>ДОУ!E17+ОУ!E13+УДО!E6+ЦППМСП!E5</f>
        <v>2</v>
      </c>
      <c r="R4" s="234">
        <f>ДОУ!E17+ОУ!E13+УДО!E6+ЦППМСП!E5</f>
        <v>2</v>
      </c>
      <c r="S4" s="234">
        <f>ДОУ!F17+ОУ!F13+УДО!F6+ЦППМСП!F5</f>
        <v>1</v>
      </c>
      <c r="T4" s="233">
        <f>ДОУ!F17+ОУ!F13+УДО!F6+ЦППМСП!F5</f>
        <v>1</v>
      </c>
      <c r="U4" s="230"/>
      <c r="V4" s="230"/>
    </row>
    <row r="5" spans="1:22" x14ac:dyDescent="0.25">
      <c r="A5" s="225">
        <f>ДОУ!A52+ОУ!A43+УДО!A12+ЦППМСП!A8</f>
        <v>40</v>
      </c>
      <c r="B5" s="224">
        <f t="shared" si="0"/>
        <v>11</v>
      </c>
      <c r="C5" s="268">
        <f t="shared" si="1"/>
        <v>0.27500000000000002</v>
      </c>
      <c r="D5" s="262" t="s">
        <v>321</v>
      </c>
      <c r="E5" s="251">
        <f>ДОУ!G33</f>
        <v>2</v>
      </c>
      <c r="F5" s="232">
        <f>ДОУ!H33</f>
        <v>2</v>
      </c>
      <c r="G5" s="255">
        <f>ОУ!G26</f>
        <v>17</v>
      </c>
      <c r="H5" s="233">
        <f>ОУ!H26</f>
        <v>8</v>
      </c>
      <c r="I5" s="260">
        <f>УДО!G9</f>
        <v>0</v>
      </c>
      <c r="J5" s="232">
        <f>УДО!H9</f>
        <v>0</v>
      </c>
      <c r="K5" s="231">
        <f>ЦППМСП!G8</f>
        <v>2</v>
      </c>
      <c r="L5" s="246">
        <f>ЦППМСП!H8</f>
        <v>1</v>
      </c>
      <c r="M5" s="231">
        <f>ДОУ!C33+ОУ!C26+УДО!C9+ЦППМСП!C7</f>
        <v>2</v>
      </c>
      <c r="N5" s="234">
        <f>ОУ!C33+ОУ!C26+УДО!C9+ЦППМСП!C7</f>
        <v>2</v>
      </c>
      <c r="O5" s="234">
        <f>ДОУ!D33+ОУ!D26+УДО!D9+ЦППМСП!D7</f>
        <v>11</v>
      </c>
      <c r="P5" s="234">
        <f>ДОУ!D33+ОУ!D26+УДО!D9+ЦППМСП!D7</f>
        <v>11</v>
      </c>
      <c r="Q5" s="234">
        <f>ДОУ!E33+ОУ!E26+УДО!E9+ЦППМСП!E7</f>
        <v>5</v>
      </c>
      <c r="R5" s="234">
        <f>ДОУ!E33+ОУ!E26+УДО!E9+ЦППМСП!E7</f>
        <v>5</v>
      </c>
      <c r="S5" s="234">
        <f>ДОУ!F33+ОУ!F26+УДО!F9+ЦППМСП!F7</f>
        <v>3</v>
      </c>
      <c r="T5" s="233">
        <f>ДОУ!F33+ОУ!F26+УДО!F9+ЦППМСП!F7</f>
        <v>3</v>
      </c>
      <c r="U5" s="230"/>
      <c r="V5" s="230"/>
    </row>
    <row r="6" spans="1:22" x14ac:dyDescent="0.25">
      <c r="A6" s="225">
        <f>ДОУ!A75+ОУ!A64+УДО!A16+ЦППМСП!A10</f>
        <v>46</v>
      </c>
      <c r="B6" s="224">
        <f t="shared" si="0"/>
        <v>13</v>
      </c>
      <c r="C6" s="268">
        <f t="shared" si="1"/>
        <v>0.28260869565217389</v>
      </c>
      <c r="D6" s="262" t="s">
        <v>322</v>
      </c>
      <c r="E6" s="251">
        <f>ДОУ!G53</f>
        <v>3</v>
      </c>
      <c r="F6" s="232">
        <f>ДОУ!H53</f>
        <v>3</v>
      </c>
      <c r="G6" s="256">
        <f>ОУ!G44</f>
        <v>9</v>
      </c>
      <c r="H6" s="235">
        <f>ОУ!H44</f>
        <v>9</v>
      </c>
      <c r="I6" s="260">
        <f>УДО!G13</f>
        <v>0</v>
      </c>
      <c r="J6" s="232">
        <f>УДО!H13</f>
        <v>0</v>
      </c>
      <c r="K6" s="231">
        <f>ЦППМСП!G10</f>
        <v>1</v>
      </c>
      <c r="L6" s="246">
        <f>ЦППМСП!H10</f>
        <v>1</v>
      </c>
      <c r="M6" s="231">
        <f>ДОУ!C53+ОУ!C44+УДО!C13+ЦППМСП!C9</f>
        <v>5</v>
      </c>
      <c r="N6" s="234">
        <f>ДОУ!C53+ОУ!C44+УДО!C13+ЦППМСП!C9</f>
        <v>5</v>
      </c>
      <c r="O6" s="234">
        <f>ДОУ!D53+ОУ!D44+УДО!D13+ЦППМСП!D9</f>
        <v>4</v>
      </c>
      <c r="P6" s="234">
        <f>ДОУ!D53+ОУ!D44+УДО!D13+ЦППМСП!D9</f>
        <v>4</v>
      </c>
      <c r="Q6" s="234">
        <f>ДОУ!E53+ОУ!E44+УДО!E13+ЦППМСП!E9</f>
        <v>1</v>
      </c>
      <c r="R6" s="234">
        <f>ДОУ!E53+ОУ!E44+УДО!E13+ЦППМСП!E9</f>
        <v>1</v>
      </c>
      <c r="S6" s="234">
        <f>ДОУ!F53+ОУ!F44+УДО!F13+ЦППМСП!F9</f>
        <v>3</v>
      </c>
      <c r="T6" s="233">
        <f>ДОУ!F53+ОУ!F44+УДО!F13+ЦППМСП!F9</f>
        <v>3</v>
      </c>
      <c r="U6" s="230"/>
      <c r="V6" s="230"/>
    </row>
    <row r="7" spans="1:22" x14ac:dyDescent="0.25">
      <c r="A7" s="225">
        <f>ДОУ!A106+ОУ!A79+УДО!A18+ЦППМСП!A12</f>
        <v>46</v>
      </c>
      <c r="B7" s="224">
        <f>F7+H7+J7+L7</f>
        <v>16</v>
      </c>
      <c r="C7" s="268">
        <f t="shared" si="1"/>
        <v>0.34782608695652173</v>
      </c>
      <c r="D7" s="262" t="s">
        <v>323</v>
      </c>
      <c r="E7" s="251">
        <f>ДОУ!G76</f>
        <v>6</v>
      </c>
      <c r="F7" s="232">
        <f>ДОУ!H76</f>
        <v>6</v>
      </c>
      <c r="G7" s="255">
        <f>ОУ!G65</f>
        <v>9</v>
      </c>
      <c r="H7" s="233">
        <f>ОУ!H65</f>
        <v>8</v>
      </c>
      <c r="I7" s="260">
        <f>УДО!G17</f>
        <v>1</v>
      </c>
      <c r="J7" s="232">
        <f>УДО!H17</f>
        <v>1</v>
      </c>
      <c r="K7" s="231">
        <f>ЦППМСП!G12</f>
        <v>1</v>
      </c>
      <c r="L7" s="246">
        <f>ЦППМСП!H12</f>
        <v>1</v>
      </c>
      <c r="M7" s="231">
        <f>ДОУ!C76+ОУ!C65+УДО!C17+ЦППМСП!C11</f>
        <v>3</v>
      </c>
      <c r="N7" s="234">
        <f>ДОУ!C76+ОУ!C65+УДО!C17+ЦППМСП!C11</f>
        <v>3</v>
      </c>
      <c r="O7" s="234">
        <f>ДОУ!D76+ОУ!D65+УДО!D17+ЦППМСП!D11</f>
        <v>7</v>
      </c>
      <c r="P7" s="234">
        <f>ДОУ!D76+ОУ!D65+УДО!D17+ЦППМСП!D11</f>
        <v>7</v>
      </c>
      <c r="Q7" s="234">
        <f>ДОУ!E76+ОУ!E65+УДО!E17+ЦППМСП!E11</f>
        <v>5</v>
      </c>
      <c r="R7" s="234">
        <f>ДОУ!E76+ОУ!E65+УДО!E17+ЦППМСП!E11</f>
        <v>5</v>
      </c>
      <c r="S7" s="234">
        <f>ДОУ!F76+ОУ!F65+УДО!F17+ЦППМСП!F11</f>
        <v>2</v>
      </c>
      <c r="T7" s="233">
        <f>ДОУ!F76+ОУ!F65+УДО!F17+ЦППМСП!F11</f>
        <v>2</v>
      </c>
      <c r="U7" s="230"/>
      <c r="V7" s="230"/>
    </row>
    <row r="8" spans="1:22" x14ac:dyDescent="0.25">
      <c r="A8" s="225">
        <f>ДОУ!A173+ОУ!A112+УДО!A22+ЦППМСП!A14</f>
        <v>102</v>
      </c>
      <c r="B8" s="224">
        <f t="shared" si="0"/>
        <v>32</v>
      </c>
      <c r="C8" s="268">
        <f t="shared" si="1"/>
        <v>0.31372549019607843</v>
      </c>
      <c r="D8" s="262" t="s">
        <v>324</v>
      </c>
      <c r="E8" s="251">
        <f>ДОУ!G107</f>
        <v>17</v>
      </c>
      <c r="F8" s="232">
        <f>ДОУ!H107</f>
        <v>16</v>
      </c>
      <c r="G8" s="256">
        <f>ОУ!G80</f>
        <v>20</v>
      </c>
      <c r="H8" s="235">
        <f>ОУ!H80</f>
        <v>13</v>
      </c>
      <c r="I8" s="260">
        <f>УДО!G19</f>
        <v>4</v>
      </c>
      <c r="J8" s="232">
        <f>УДО!H19</f>
        <v>3</v>
      </c>
      <c r="K8" s="231">
        <f>ЦППМСП!G14</f>
        <v>0</v>
      </c>
      <c r="L8" s="246">
        <f>ЦППМСП!H14</f>
        <v>0</v>
      </c>
      <c r="M8" s="231">
        <f>ДОУ!C107+ОУ!C80+УДО!C19+ЦППМСП!C13</f>
        <v>12</v>
      </c>
      <c r="N8" s="234">
        <f>ДОУ!C107+ОУ!C80+УДО!C19+ЦППМСП!C13</f>
        <v>12</v>
      </c>
      <c r="O8" s="234">
        <f>ДОУ!D107+ОУ!D80+УДО!D19+ЦППМСП!D13</f>
        <v>7</v>
      </c>
      <c r="P8" s="234">
        <f>ДОУ!D107+ОУ!D80+УДО!D19+ЦППМСП!D13</f>
        <v>7</v>
      </c>
      <c r="Q8" s="234">
        <f>ДОУ!E107+ОУ!E80+УДО!E19+ЦППМСП!E13</f>
        <v>7</v>
      </c>
      <c r="R8" s="234">
        <f>ДОУ!E107+ОУ!E80+УДО!E19+ЦППМСП!E13</f>
        <v>7</v>
      </c>
      <c r="S8" s="234">
        <f>ДОУ!F107+ОУ!F80+УДО!F19+ЦППМСП!F13</f>
        <v>15</v>
      </c>
      <c r="T8" s="233">
        <f>ДОУ!F107+ОУ!F80+УДО!F19+ЦППМСП!F13</f>
        <v>15</v>
      </c>
      <c r="U8" s="230"/>
      <c r="V8" s="230"/>
    </row>
    <row r="9" spans="1:22" ht="15.75" thickBot="1" x14ac:dyDescent="0.3">
      <c r="A9" s="269">
        <f>ДОУ!A189+ОУ!A122+УДО!A25+ЦППМСП!A16</f>
        <v>27</v>
      </c>
      <c r="B9" s="224">
        <f t="shared" si="0"/>
        <v>4</v>
      </c>
      <c r="C9" s="270">
        <f t="shared" si="1"/>
        <v>0.14814814814814814</v>
      </c>
      <c r="D9" s="263" t="s">
        <v>325</v>
      </c>
      <c r="E9" s="252">
        <f>ДОУ!G174</f>
        <v>1</v>
      </c>
      <c r="F9" s="237">
        <f>ДОУ!H174</f>
        <v>1</v>
      </c>
      <c r="G9" s="257">
        <f>ОУ!G113</f>
        <v>4</v>
      </c>
      <c r="H9" s="238">
        <f>ОУ!H113</f>
        <v>2</v>
      </c>
      <c r="I9" s="261">
        <f>УДО!G23</f>
        <v>0</v>
      </c>
      <c r="J9" s="237">
        <f>УДО!H23</f>
        <v>0</v>
      </c>
      <c r="K9" s="236">
        <f>ЦППМСП!G16</f>
        <v>1</v>
      </c>
      <c r="L9" s="247">
        <f>ЦППМСП!H16</f>
        <v>1</v>
      </c>
      <c r="M9" s="236">
        <f>ДОУ!C174+ОУ!C113+УДО!C23+ЦППМСП!C15</f>
        <v>1</v>
      </c>
      <c r="N9" s="239">
        <f>ДОУ!C174+ОУ!C113+УДО!C23+ЦППМСП!C15</f>
        <v>1</v>
      </c>
      <c r="O9" s="239">
        <f>ДОУ!D174+ОУ!D113+УДО!D23+ЦППМСП!D15</f>
        <v>3</v>
      </c>
      <c r="P9" s="239">
        <f>ДОУ!D174+ОУ!D113+УДО!D23+ЦППМСП!D15</f>
        <v>3</v>
      </c>
      <c r="Q9" s="239">
        <f>ДОУ!E174+ОУ!E113+УДО!E23+ЦППМСП!E15</f>
        <v>1</v>
      </c>
      <c r="R9" s="239">
        <f>ДОУ!E174+ОУ!E113+УДО!E23+ЦППМСП!E15</f>
        <v>1</v>
      </c>
      <c r="S9" s="239">
        <f>ДОУ!F174+ОУ!F113+УДО!F23+ЦППМСП!F15</f>
        <v>1</v>
      </c>
      <c r="T9" s="238">
        <f>ДОУ!F174+ОУ!F113+УДО!F23+ЦППМСП!F15</f>
        <v>1</v>
      </c>
      <c r="U9" s="230"/>
      <c r="V9" s="230"/>
    </row>
    <row r="10" spans="1:22" ht="15.75" thickBot="1" x14ac:dyDescent="0.3">
      <c r="A10" s="196">
        <f>SUM(A3:A9)</f>
        <v>316</v>
      </c>
      <c r="B10" s="271">
        <f>SUM(B3:B9)</f>
        <v>91</v>
      </c>
      <c r="C10" s="272">
        <f t="shared" si="1"/>
        <v>0.28797468354430378</v>
      </c>
      <c r="D10" s="267" t="s">
        <v>302</v>
      </c>
      <c r="E10" s="241">
        <f>SUM(E3:E9)</f>
        <v>32</v>
      </c>
      <c r="F10" s="240">
        <f t="shared" ref="E10:L10" si="2">SUM(F3:F9)</f>
        <v>30</v>
      </c>
      <c r="G10" s="242">
        <f t="shared" si="2"/>
        <v>68</v>
      </c>
      <c r="H10" s="240">
        <f t="shared" si="2"/>
        <v>48</v>
      </c>
      <c r="I10" s="243">
        <f t="shared" si="2"/>
        <v>8</v>
      </c>
      <c r="J10" s="240">
        <f t="shared" si="2"/>
        <v>7</v>
      </c>
      <c r="K10" s="240">
        <f t="shared" si="2"/>
        <v>9</v>
      </c>
      <c r="L10" s="248">
        <f t="shared" si="2"/>
        <v>6</v>
      </c>
      <c r="M10" s="240">
        <f>SUM(M3:M9)</f>
        <v>27</v>
      </c>
      <c r="N10" s="240">
        <f t="shared" ref="N10:T10" si="3">SUM(N3:N9)</f>
        <v>27</v>
      </c>
      <c r="O10" s="240">
        <f t="shared" si="3"/>
        <v>38</v>
      </c>
      <c r="P10" s="240">
        <f t="shared" si="3"/>
        <v>38</v>
      </c>
      <c r="Q10" s="240">
        <f t="shared" si="3"/>
        <v>26</v>
      </c>
      <c r="R10" s="240">
        <f t="shared" si="3"/>
        <v>26</v>
      </c>
      <c r="S10" s="240">
        <f t="shared" si="3"/>
        <v>26</v>
      </c>
      <c r="T10" s="240">
        <f t="shared" si="3"/>
        <v>26</v>
      </c>
      <c r="U10" s="240">
        <f>E10+G10+I10+K10</f>
        <v>117</v>
      </c>
      <c r="V10" s="240">
        <f>M10+O10+Q10+S10</f>
        <v>117</v>
      </c>
    </row>
    <row r="11" spans="1:22" x14ac:dyDescent="0.25"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 t="s">
        <v>342</v>
      </c>
      <c r="V11" s="230" t="s">
        <v>341</v>
      </c>
    </row>
  </sheetData>
  <mergeCells count="10">
    <mergeCell ref="A1:C1"/>
    <mergeCell ref="D1:D2"/>
    <mergeCell ref="M1:N1"/>
    <mergeCell ref="O1:P1"/>
    <mergeCell ref="Q1:R1"/>
    <mergeCell ref="S1:T1"/>
    <mergeCell ref="K1:L1"/>
    <mergeCell ref="E1:F1"/>
    <mergeCell ref="G1:H1"/>
    <mergeCell ref="I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1"/>
  <sheetViews>
    <sheetView zoomScaleNormal="100" workbookViewId="0">
      <pane xSplit="2" ySplit="2" topLeftCell="C153" activePane="bottomRight" state="frozen"/>
      <selection pane="topRight" activeCell="C1" sqref="C1"/>
      <selection pane="bottomLeft" activeCell="A3" sqref="A3"/>
      <selection pane="bottomRight" activeCell="B24" sqref="B24"/>
    </sheetView>
  </sheetViews>
  <sheetFormatPr defaultRowHeight="15" x14ac:dyDescent="0.25"/>
  <cols>
    <col min="1" max="1" width="3.85546875" style="38" customWidth="1"/>
    <col min="2" max="2" width="29.28515625" style="38" customWidth="1"/>
    <col min="3" max="3" width="4.42578125" style="38" customWidth="1"/>
    <col min="4" max="4" width="4" style="38" customWidth="1"/>
    <col min="5" max="6" width="3.42578125" style="38" customWidth="1"/>
    <col min="7" max="7" width="5.28515625" style="38" customWidth="1"/>
    <col min="8" max="8" width="6.5703125" style="38" customWidth="1"/>
    <col min="9" max="9" width="70" style="38" customWidth="1"/>
    <col min="10" max="16384" width="9.140625" style="38"/>
  </cols>
  <sheetData>
    <row r="1" spans="1:9" ht="110.1" customHeight="1" thickBot="1" x14ac:dyDescent="0.3">
      <c r="A1" s="4" t="s">
        <v>42</v>
      </c>
      <c r="B1" s="133" t="s">
        <v>303</v>
      </c>
      <c r="C1" s="129" t="s">
        <v>298</v>
      </c>
      <c r="D1" s="130" t="s">
        <v>300</v>
      </c>
      <c r="E1" s="130" t="s">
        <v>299</v>
      </c>
      <c r="F1" s="148" t="s">
        <v>308</v>
      </c>
      <c r="G1" s="182" t="s">
        <v>43</v>
      </c>
      <c r="H1" s="218" t="s">
        <v>314</v>
      </c>
      <c r="I1" s="146"/>
    </row>
    <row r="2" spans="1:9" ht="15.75" thickBot="1" x14ac:dyDescent="0.3">
      <c r="A2" s="67">
        <f>A16+A32+A52+A75+A106+A173+A189</f>
        <v>180</v>
      </c>
      <c r="B2" s="135" t="s">
        <v>307</v>
      </c>
      <c r="C2" s="106">
        <f>SUM(C17+C33+C53+C76+C107+C174+C3)</f>
        <v>6</v>
      </c>
      <c r="D2" s="107">
        <f>SUM(D17+D33+D53+D76+D107+D174+D3)</f>
        <v>6</v>
      </c>
      <c r="E2" s="107">
        <f t="shared" ref="E2:G2" si="0">SUM(E17+E33+E53+E76+E107+E174+E3)</f>
        <v>8</v>
      </c>
      <c r="F2" s="166">
        <f t="shared" si="0"/>
        <v>12</v>
      </c>
      <c r="G2" s="183">
        <f t="shared" si="0"/>
        <v>32</v>
      </c>
      <c r="H2" s="191">
        <f t="shared" ref="H2" si="1">SUM(H17+H33+H53+H76+H107+H174+H3)</f>
        <v>30</v>
      </c>
      <c r="I2" s="215"/>
    </row>
    <row r="3" spans="1:9" ht="15.75" thickBot="1" x14ac:dyDescent="0.3">
      <c r="A3" s="68" t="s">
        <v>0</v>
      </c>
      <c r="B3" s="69"/>
      <c r="C3" s="58">
        <f>SUM(C4:C16)</f>
        <v>1</v>
      </c>
      <c r="D3" s="59">
        <f t="shared" ref="D3" si="2">SUM(D4:D16)</f>
        <v>0</v>
      </c>
      <c r="E3" s="59">
        <f t="shared" ref="E3:G3" si="3">SUM(E4:E16)</f>
        <v>2</v>
      </c>
      <c r="F3" s="147">
        <f t="shared" si="3"/>
        <v>0</v>
      </c>
      <c r="G3" s="158">
        <f t="shared" si="3"/>
        <v>3</v>
      </c>
      <c r="H3" s="60">
        <f t="shared" ref="H3" si="4">SUM(H4:H16)</f>
        <v>2</v>
      </c>
      <c r="I3" s="164"/>
    </row>
    <row r="4" spans="1:9" x14ac:dyDescent="0.25">
      <c r="A4" s="70">
        <v>1</v>
      </c>
      <c r="B4" s="71" t="s">
        <v>45</v>
      </c>
      <c r="C4" s="61"/>
      <c r="D4" s="62"/>
      <c r="E4" s="62">
        <v>1</v>
      </c>
      <c r="F4" s="142"/>
      <c r="G4" s="184">
        <f>SUM(C4:F4)</f>
        <v>1</v>
      </c>
      <c r="H4" s="192">
        <v>1</v>
      </c>
      <c r="I4" s="146"/>
    </row>
    <row r="5" spans="1:9" x14ac:dyDescent="0.25">
      <c r="A5" s="70">
        <v>2</v>
      </c>
      <c r="B5" s="72" t="s">
        <v>46</v>
      </c>
      <c r="C5" s="48"/>
      <c r="D5" s="49"/>
      <c r="E5" s="49"/>
      <c r="F5" s="143"/>
      <c r="G5" s="184">
        <f t="shared" ref="G5:G68" si="5">SUM(C5:F5)</f>
        <v>0</v>
      </c>
      <c r="H5" s="192"/>
      <c r="I5" s="146"/>
    </row>
    <row r="6" spans="1:9" x14ac:dyDescent="0.25">
      <c r="A6" s="70">
        <v>3</v>
      </c>
      <c r="B6" s="72" t="s">
        <v>196</v>
      </c>
      <c r="C6" s="48"/>
      <c r="D6" s="49"/>
      <c r="E6" s="49"/>
      <c r="F6" s="143"/>
      <c r="G6" s="184">
        <f t="shared" si="5"/>
        <v>0</v>
      </c>
      <c r="H6" s="192"/>
      <c r="I6" s="146"/>
    </row>
    <row r="7" spans="1:9" x14ac:dyDescent="0.25">
      <c r="A7" s="70">
        <v>4</v>
      </c>
      <c r="B7" s="72" t="s">
        <v>195</v>
      </c>
      <c r="C7" s="48"/>
      <c r="D7" s="49"/>
      <c r="E7" s="49"/>
      <c r="F7" s="143"/>
      <c r="G7" s="184">
        <f t="shared" si="5"/>
        <v>0</v>
      </c>
      <c r="H7" s="192"/>
      <c r="I7" s="146"/>
    </row>
    <row r="8" spans="1:9" x14ac:dyDescent="0.25">
      <c r="A8" s="70">
        <v>5</v>
      </c>
      <c r="B8" s="72" t="s">
        <v>194</v>
      </c>
      <c r="C8" s="48"/>
      <c r="D8" s="49"/>
      <c r="E8" s="49"/>
      <c r="F8" s="143"/>
      <c r="G8" s="184">
        <f t="shared" si="5"/>
        <v>0</v>
      </c>
      <c r="H8" s="192"/>
      <c r="I8" s="146"/>
    </row>
    <row r="9" spans="1:9" x14ac:dyDescent="0.25">
      <c r="A9" s="70">
        <v>6</v>
      </c>
      <c r="B9" s="72" t="s">
        <v>193</v>
      </c>
      <c r="C9" s="48"/>
      <c r="D9" s="49"/>
      <c r="E9" s="49"/>
      <c r="F9" s="143"/>
      <c r="G9" s="184">
        <f t="shared" si="5"/>
        <v>0</v>
      </c>
      <c r="H9" s="192"/>
      <c r="I9" s="146"/>
    </row>
    <row r="10" spans="1:9" x14ac:dyDescent="0.25">
      <c r="A10" s="70">
        <v>7</v>
      </c>
      <c r="B10" s="72" t="s">
        <v>192</v>
      </c>
      <c r="C10" s="48"/>
      <c r="D10" s="49"/>
      <c r="E10" s="49"/>
      <c r="F10" s="143"/>
      <c r="G10" s="184">
        <f t="shared" si="5"/>
        <v>0</v>
      </c>
      <c r="H10" s="192"/>
      <c r="I10" s="146"/>
    </row>
    <row r="11" spans="1:9" x14ac:dyDescent="0.25">
      <c r="A11" s="70">
        <v>8</v>
      </c>
      <c r="B11" s="72" t="s">
        <v>191</v>
      </c>
      <c r="C11" s="48"/>
      <c r="D11" s="49"/>
      <c r="E11" s="49"/>
      <c r="F11" s="143"/>
      <c r="G11" s="184">
        <f t="shared" si="5"/>
        <v>0</v>
      </c>
      <c r="H11" s="192"/>
      <c r="I11" s="146"/>
    </row>
    <row r="12" spans="1:9" x14ac:dyDescent="0.25">
      <c r="A12" s="70">
        <v>9</v>
      </c>
      <c r="B12" s="72" t="s">
        <v>47</v>
      </c>
      <c r="C12" s="48"/>
      <c r="D12" s="49"/>
      <c r="E12" s="49"/>
      <c r="F12" s="143"/>
      <c r="G12" s="184">
        <f t="shared" si="5"/>
        <v>0</v>
      </c>
      <c r="H12" s="192"/>
      <c r="I12" s="146"/>
    </row>
    <row r="13" spans="1:9" x14ac:dyDescent="0.25">
      <c r="A13" s="70">
        <v>10</v>
      </c>
      <c r="B13" s="72" t="s">
        <v>48</v>
      </c>
      <c r="C13" s="48"/>
      <c r="D13" s="49"/>
      <c r="E13" s="49"/>
      <c r="F13" s="143"/>
      <c r="G13" s="184">
        <f t="shared" si="5"/>
        <v>0</v>
      </c>
      <c r="H13" s="192"/>
      <c r="I13" s="146"/>
    </row>
    <row r="14" spans="1:9" x14ac:dyDescent="0.25">
      <c r="A14" s="70">
        <v>11</v>
      </c>
      <c r="B14" s="72" t="s">
        <v>190</v>
      </c>
      <c r="C14" s="48"/>
      <c r="D14" s="49"/>
      <c r="E14" s="49"/>
      <c r="F14" s="143"/>
      <c r="G14" s="184">
        <f t="shared" si="5"/>
        <v>0</v>
      </c>
      <c r="H14" s="192"/>
      <c r="I14" s="146"/>
    </row>
    <row r="15" spans="1:9" x14ac:dyDescent="0.25">
      <c r="A15" s="70">
        <v>12</v>
      </c>
      <c r="B15" s="72" t="s">
        <v>189</v>
      </c>
      <c r="C15" s="48">
        <v>1</v>
      </c>
      <c r="D15" s="49"/>
      <c r="E15" s="49">
        <v>1</v>
      </c>
      <c r="F15" s="143"/>
      <c r="G15" s="184">
        <f t="shared" si="5"/>
        <v>2</v>
      </c>
      <c r="H15" s="192">
        <v>1</v>
      </c>
      <c r="I15" s="146"/>
    </row>
    <row r="16" spans="1:9" ht="15.75" thickBot="1" x14ac:dyDescent="0.3">
      <c r="A16" s="70">
        <v>13</v>
      </c>
      <c r="B16" s="73" t="s">
        <v>188</v>
      </c>
      <c r="C16" s="63"/>
      <c r="D16" s="64"/>
      <c r="E16" s="64"/>
      <c r="F16" s="144"/>
      <c r="G16" s="184">
        <f t="shared" si="5"/>
        <v>0</v>
      </c>
      <c r="H16" s="192"/>
      <c r="I16" s="146"/>
    </row>
    <row r="17" spans="1:9" ht="15.75" thickBot="1" x14ac:dyDescent="0.3">
      <c r="A17" s="68" t="s">
        <v>3</v>
      </c>
      <c r="B17" s="22"/>
      <c r="C17" s="58">
        <f>SUM(C18:C32)</f>
        <v>0</v>
      </c>
      <c r="D17" s="59">
        <f>SUM(D18:D32)</f>
        <v>0</v>
      </c>
      <c r="E17" s="59">
        <f t="shared" ref="E17:G17" si="6">SUM(E18:E32)</f>
        <v>0</v>
      </c>
      <c r="F17" s="147">
        <f t="shared" si="6"/>
        <v>0</v>
      </c>
      <c r="G17" s="158">
        <f t="shared" si="6"/>
        <v>0</v>
      </c>
      <c r="H17" s="60">
        <f t="shared" ref="H17" si="7">SUM(H18:H32)</f>
        <v>0</v>
      </c>
      <c r="I17" s="164"/>
    </row>
    <row r="18" spans="1:9" x14ac:dyDescent="0.25">
      <c r="A18" s="74">
        <v>1</v>
      </c>
      <c r="B18" s="71" t="s">
        <v>49</v>
      </c>
      <c r="C18" s="61"/>
      <c r="D18" s="62"/>
      <c r="E18" s="62"/>
      <c r="F18" s="142"/>
      <c r="G18" s="184">
        <f t="shared" si="5"/>
        <v>0</v>
      </c>
      <c r="H18" s="192"/>
      <c r="I18" s="146"/>
    </row>
    <row r="19" spans="1:9" x14ac:dyDescent="0.25">
      <c r="A19" s="74">
        <v>2</v>
      </c>
      <c r="B19" s="72" t="s">
        <v>50</v>
      </c>
      <c r="C19" s="48"/>
      <c r="D19" s="49"/>
      <c r="E19" s="49"/>
      <c r="F19" s="143"/>
      <c r="G19" s="184">
        <f t="shared" si="5"/>
        <v>0</v>
      </c>
      <c r="H19" s="192"/>
      <c r="I19" s="146"/>
    </row>
    <row r="20" spans="1:9" x14ac:dyDescent="0.25">
      <c r="A20" s="74">
        <v>3</v>
      </c>
      <c r="B20" s="72" t="s">
        <v>51</v>
      </c>
      <c r="C20" s="48"/>
      <c r="D20" s="49"/>
      <c r="E20" s="49"/>
      <c r="F20" s="143"/>
      <c r="G20" s="184">
        <f t="shared" si="5"/>
        <v>0</v>
      </c>
      <c r="H20" s="192"/>
      <c r="I20" s="146"/>
    </row>
    <row r="21" spans="1:9" x14ac:dyDescent="0.25">
      <c r="A21" s="74">
        <v>4</v>
      </c>
      <c r="B21" s="72" t="s">
        <v>52</v>
      </c>
      <c r="C21" s="48"/>
      <c r="D21" s="49"/>
      <c r="E21" s="49"/>
      <c r="F21" s="143"/>
      <c r="G21" s="184">
        <f t="shared" si="5"/>
        <v>0</v>
      </c>
      <c r="H21" s="192"/>
      <c r="I21" s="146"/>
    </row>
    <row r="22" spans="1:9" x14ac:dyDescent="0.25">
      <c r="A22" s="74">
        <v>5</v>
      </c>
      <c r="B22" s="72" t="s">
        <v>53</v>
      </c>
      <c r="C22" s="48"/>
      <c r="D22" s="49"/>
      <c r="E22" s="49"/>
      <c r="F22" s="143"/>
      <c r="G22" s="184">
        <f t="shared" si="5"/>
        <v>0</v>
      </c>
      <c r="H22" s="192"/>
      <c r="I22" s="146"/>
    </row>
    <row r="23" spans="1:9" x14ac:dyDescent="0.25">
      <c r="A23" s="74">
        <v>6</v>
      </c>
      <c r="B23" s="72" t="s">
        <v>54</v>
      </c>
      <c r="C23" s="48"/>
      <c r="D23" s="49"/>
      <c r="E23" s="49"/>
      <c r="F23" s="143"/>
      <c r="G23" s="184">
        <f t="shared" si="5"/>
        <v>0</v>
      </c>
      <c r="H23" s="192"/>
      <c r="I23" s="146"/>
    </row>
    <row r="24" spans="1:9" x14ac:dyDescent="0.25">
      <c r="A24" s="74">
        <v>7</v>
      </c>
      <c r="B24" s="72" t="s">
        <v>55</v>
      </c>
      <c r="C24" s="48"/>
      <c r="D24" s="49"/>
      <c r="E24" s="49"/>
      <c r="F24" s="143"/>
      <c r="G24" s="184">
        <f t="shared" si="5"/>
        <v>0</v>
      </c>
      <c r="H24" s="192"/>
      <c r="I24" s="216"/>
    </row>
    <row r="25" spans="1:9" x14ac:dyDescent="0.25">
      <c r="A25" s="74">
        <v>8</v>
      </c>
      <c r="B25" s="72" t="s">
        <v>56</v>
      </c>
      <c r="C25" s="48"/>
      <c r="D25" s="49"/>
      <c r="E25" s="49"/>
      <c r="F25" s="143"/>
      <c r="G25" s="184">
        <f t="shared" si="5"/>
        <v>0</v>
      </c>
      <c r="H25" s="192"/>
      <c r="I25" s="216"/>
    </row>
    <row r="26" spans="1:9" x14ac:dyDescent="0.25">
      <c r="A26" s="74">
        <v>9</v>
      </c>
      <c r="B26" s="72" t="s">
        <v>57</v>
      </c>
      <c r="C26" s="48"/>
      <c r="D26" s="49"/>
      <c r="E26" s="49"/>
      <c r="F26" s="143"/>
      <c r="G26" s="184">
        <f t="shared" si="5"/>
        <v>0</v>
      </c>
      <c r="H26" s="192"/>
      <c r="I26" s="146"/>
    </row>
    <row r="27" spans="1:9" x14ac:dyDescent="0.25">
      <c r="A27" s="74">
        <v>10</v>
      </c>
      <c r="B27" s="72" t="s">
        <v>58</v>
      </c>
      <c r="C27" s="48"/>
      <c r="D27" s="49"/>
      <c r="E27" s="49"/>
      <c r="F27" s="143"/>
      <c r="G27" s="184">
        <f t="shared" si="5"/>
        <v>0</v>
      </c>
      <c r="H27" s="192"/>
      <c r="I27" s="146"/>
    </row>
    <row r="28" spans="1:9" x14ac:dyDescent="0.25">
      <c r="A28" s="74">
        <v>11</v>
      </c>
      <c r="B28" s="72" t="s">
        <v>59</v>
      </c>
      <c r="C28" s="48"/>
      <c r="D28" s="160"/>
      <c r="E28" s="49"/>
      <c r="F28" s="143"/>
      <c r="G28" s="184">
        <f t="shared" si="5"/>
        <v>0</v>
      </c>
      <c r="H28" s="192"/>
      <c r="I28" s="208"/>
    </row>
    <row r="29" spans="1:9" x14ac:dyDescent="0.25">
      <c r="A29" s="74">
        <v>12</v>
      </c>
      <c r="B29" s="72" t="s">
        <v>60</v>
      </c>
      <c r="C29" s="48"/>
      <c r="D29" s="49"/>
      <c r="E29" s="49"/>
      <c r="F29" s="143"/>
      <c r="G29" s="184">
        <f t="shared" si="5"/>
        <v>0</v>
      </c>
      <c r="H29" s="192"/>
      <c r="I29" s="146"/>
    </row>
    <row r="30" spans="1:9" x14ac:dyDescent="0.25">
      <c r="A30" s="74">
        <v>13</v>
      </c>
      <c r="B30" s="72" t="s">
        <v>187</v>
      </c>
      <c r="C30" s="48"/>
      <c r="D30" s="49"/>
      <c r="E30" s="49"/>
      <c r="F30" s="143"/>
      <c r="G30" s="184">
        <f t="shared" si="5"/>
        <v>0</v>
      </c>
      <c r="H30" s="192"/>
      <c r="I30" s="146"/>
    </row>
    <row r="31" spans="1:9" x14ac:dyDescent="0.25">
      <c r="A31" s="74">
        <v>14</v>
      </c>
      <c r="B31" s="72" t="s">
        <v>61</v>
      </c>
      <c r="C31" s="48"/>
      <c r="D31" s="49"/>
      <c r="E31" s="49"/>
      <c r="F31" s="143"/>
      <c r="G31" s="184">
        <f t="shared" si="5"/>
        <v>0</v>
      </c>
      <c r="H31" s="192"/>
      <c r="I31" s="146"/>
    </row>
    <row r="32" spans="1:9" ht="15.75" thickBot="1" x14ac:dyDescent="0.3">
      <c r="A32" s="74">
        <v>15</v>
      </c>
      <c r="B32" s="73" t="s">
        <v>62</v>
      </c>
      <c r="C32" s="63"/>
      <c r="D32" s="64"/>
      <c r="E32" s="64"/>
      <c r="F32" s="144"/>
      <c r="G32" s="184">
        <f t="shared" si="5"/>
        <v>0</v>
      </c>
      <c r="H32" s="192"/>
      <c r="I32" s="146"/>
    </row>
    <row r="33" spans="1:9" ht="15.75" thickBot="1" x14ac:dyDescent="0.3">
      <c r="A33" s="68" t="s">
        <v>12</v>
      </c>
      <c r="B33" s="22"/>
      <c r="C33" s="58">
        <f>SUM(C34:C52)</f>
        <v>0</v>
      </c>
      <c r="D33" s="59">
        <f>SUM(D34:D52)</f>
        <v>1</v>
      </c>
      <c r="E33" s="59">
        <f t="shared" ref="E33:G33" si="8">SUM(E34:E52)</f>
        <v>1</v>
      </c>
      <c r="F33" s="147">
        <f t="shared" si="8"/>
        <v>0</v>
      </c>
      <c r="G33" s="158">
        <f t="shared" si="8"/>
        <v>2</v>
      </c>
      <c r="H33" s="60">
        <f t="shared" ref="H33" si="9">SUM(H34:H52)</f>
        <v>2</v>
      </c>
      <c r="I33" s="164"/>
    </row>
    <row r="34" spans="1:9" x14ac:dyDescent="0.25">
      <c r="A34" s="75">
        <v>1</v>
      </c>
      <c r="B34" s="76" t="s">
        <v>271</v>
      </c>
      <c r="C34" s="108"/>
      <c r="D34" s="109"/>
      <c r="E34" s="109"/>
      <c r="F34" s="163"/>
      <c r="G34" s="184">
        <f t="shared" si="5"/>
        <v>0</v>
      </c>
      <c r="H34" s="192"/>
      <c r="I34" s="146"/>
    </row>
    <row r="35" spans="1:9" x14ac:dyDescent="0.25">
      <c r="A35" s="77">
        <v>2</v>
      </c>
      <c r="B35" s="76" t="s">
        <v>63</v>
      </c>
      <c r="C35" s="61"/>
      <c r="D35" s="62"/>
      <c r="E35" s="62"/>
      <c r="F35" s="142"/>
      <c r="G35" s="184">
        <f t="shared" si="5"/>
        <v>0</v>
      </c>
      <c r="H35" s="192"/>
      <c r="I35" s="146"/>
    </row>
    <row r="36" spans="1:9" x14ac:dyDescent="0.25">
      <c r="A36" s="77">
        <v>3</v>
      </c>
      <c r="B36" s="78" t="s">
        <v>64</v>
      </c>
      <c r="C36" s="48"/>
      <c r="D36" s="49"/>
      <c r="E36" s="49"/>
      <c r="F36" s="143"/>
      <c r="G36" s="184">
        <f t="shared" si="5"/>
        <v>0</v>
      </c>
      <c r="H36" s="192"/>
      <c r="I36" s="146"/>
    </row>
    <row r="37" spans="1:9" x14ac:dyDescent="0.25">
      <c r="A37" s="77">
        <v>4</v>
      </c>
      <c r="B37" s="162" t="s">
        <v>309</v>
      </c>
      <c r="C37" s="48"/>
      <c r="D37" s="49"/>
      <c r="E37" s="49"/>
      <c r="F37" s="143"/>
      <c r="G37" s="184">
        <f t="shared" si="5"/>
        <v>0</v>
      </c>
      <c r="H37" s="192"/>
      <c r="I37" s="208"/>
    </row>
    <row r="38" spans="1:9" x14ac:dyDescent="0.25">
      <c r="A38" s="77">
        <v>5</v>
      </c>
      <c r="B38" s="78" t="s">
        <v>65</v>
      </c>
      <c r="C38" s="48"/>
      <c r="D38" s="49"/>
      <c r="E38" s="49"/>
      <c r="F38" s="143"/>
      <c r="G38" s="184">
        <f t="shared" si="5"/>
        <v>0</v>
      </c>
      <c r="H38" s="192"/>
      <c r="I38" s="146"/>
    </row>
    <row r="39" spans="1:9" x14ac:dyDescent="0.25">
      <c r="A39" s="77">
        <v>6</v>
      </c>
      <c r="B39" s="78" t="s">
        <v>66</v>
      </c>
      <c r="C39" s="48"/>
      <c r="D39" s="49">
        <v>1</v>
      </c>
      <c r="E39" s="49"/>
      <c r="F39" s="143"/>
      <c r="G39" s="184">
        <f t="shared" si="5"/>
        <v>1</v>
      </c>
      <c r="H39" s="192">
        <v>1</v>
      </c>
      <c r="I39" s="208"/>
    </row>
    <row r="40" spans="1:9" x14ac:dyDescent="0.25">
      <c r="A40" s="77">
        <v>7</v>
      </c>
      <c r="B40" s="78" t="s">
        <v>67</v>
      </c>
      <c r="C40" s="48"/>
      <c r="D40" s="49"/>
      <c r="E40" s="49"/>
      <c r="F40" s="143"/>
      <c r="G40" s="184">
        <f t="shared" si="5"/>
        <v>0</v>
      </c>
      <c r="H40" s="192"/>
      <c r="I40" s="146"/>
    </row>
    <row r="41" spans="1:9" x14ac:dyDescent="0.25">
      <c r="A41" s="77">
        <v>8</v>
      </c>
      <c r="B41" s="78" t="s">
        <v>186</v>
      </c>
      <c r="C41" s="48"/>
      <c r="D41" s="49"/>
      <c r="E41" s="49"/>
      <c r="F41" s="143"/>
      <c r="G41" s="184">
        <f t="shared" si="5"/>
        <v>0</v>
      </c>
      <c r="H41" s="192"/>
      <c r="I41" s="146"/>
    </row>
    <row r="42" spans="1:9" x14ac:dyDescent="0.25">
      <c r="A42" s="77">
        <v>9</v>
      </c>
      <c r="B42" s="78" t="s">
        <v>237</v>
      </c>
      <c r="C42" s="48"/>
      <c r="D42" s="49"/>
      <c r="E42" s="49"/>
      <c r="F42" s="143"/>
      <c r="G42" s="184">
        <f t="shared" si="5"/>
        <v>0</v>
      </c>
      <c r="H42" s="192"/>
      <c r="I42" s="146"/>
    </row>
    <row r="43" spans="1:9" x14ac:dyDescent="0.25">
      <c r="A43" s="77">
        <v>10</v>
      </c>
      <c r="B43" s="78" t="s">
        <v>68</v>
      </c>
      <c r="C43" s="48"/>
      <c r="D43" s="49"/>
      <c r="E43" s="49"/>
      <c r="F43" s="143"/>
      <c r="G43" s="184">
        <f t="shared" si="5"/>
        <v>0</v>
      </c>
      <c r="H43" s="192"/>
      <c r="I43" s="208"/>
    </row>
    <row r="44" spans="1:9" x14ac:dyDescent="0.25">
      <c r="A44" s="77">
        <v>11</v>
      </c>
      <c r="B44" s="78" t="s">
        <v>185</v>
      </c>
      <c r="C44" s="48"/>
      <c r="D44" s="49"/>
      <c r="E44" s="49"/>
      <c r="F44" s="143"/>
      <c r="G44" s="184">
        <f t="shared" si="5"/>
        <v>0</v>
      </c>
      <c r="H44" s="192"/>
      <c r="I44" s="146"/>
    </row>
    <row r="45" spans="1:9" x14ac:dyDescent="0.25">
      <c r="A45" s="77">
        <v>12</v>
      </c>
      <c r="B45" s="78" t="s">
        <v>69</v>
      </c>
      <c r="C45" s="48"/>
      <c r="D45" s="49"/>
      <c r="E45" s="49"/>
      <c r="F45" s="143"/>
      <c r="G45" s="184">
        <f t="shared" si="5"/>
        <v>0</v>
      </c>
      <c r="H45" s="192"/>
      <c r="I45" s="146"/>
    </row>
    <row r="46" spans="1:9" x14ac:dyDescent="0.25">
      <c r="A46" s="77">
        <v>13</v>
      </c>
      <c r="B46" s="78" t="s">
        <v>70</v>
      </c>
      <c r="C46" s="48"/>
      <c r="D46" s="49"/>
      <c r="E46" s="49"/>
      <c r="F46" s="143"/>
      <c r="G46" s="184">
        <f t="shared" si="5"/>
        <v>0</v>
      </c>
      <c r="H46" s="192"/>
      <c r="I46" s="146"/>
    </row>
    <row r="47" spans="1:9" x14ac:dyDescent="0.25">
      <c r="A47" s="77">
        <v>14</v>
      </c>
      <c r="B47" s="78" t="s">
        <v>71</v>
      </c>
      <c r="C47" s="48"/>
      <c r="D47" s="49"/>
      <c r="E47" s="49"/>
      <c r="F47" s="143"/>
      <c r="G47" s="184">
        <f t="shared" si="5"/>
        <v>0</v>
      </c>
      <c r="H47" s="192"/>
      <c r="I47" s="146"/>
    </row>
    <row r="48" spans="1:9" x14ac:dyDescent="0.25">
      <c r="A48" s="77">
        <v>15</v>
      </c>
      <c r="B48" s="78" t="s">
        <v>72</v>
      </c>
      <c r="C48" s="48"/>
      <c r="D48" s="49"/>
      <c r="E48" s="49"/>
      <c r="F48" s="143"/>
      <c r="G48" s="184">
        <f t="shared" si="5"/>
        <v>0</v>
      </c>
      <c r="H48" s="192"/>
      <c r="I48" s="146"/>
    </row>
    <row r="49" spans="1:9" x14ac:dyDescent="0.25">
      <c r="A49" s="77">
        <v>16</v>
      </c>
      <c r="B49" s="78" t="s">
        <v>73</v>
      </c>
      <c r="C49" s="48"/>
      <c r="D49" s="49"/>
      <c r="E49" s="49"/>
      <c r="F49" s="143"/>
      <c r="G49" s="184">
        <f t="shared" si="5"/>
        <v>0</v>
      </c>
      <c r="H49" s="192"/>
      <c r="I49" s="208"/>
    </row>
    <row r="50" spans="1:9" x14ac:dyDescent="0.25">
      <c r="A50" s="77">
        <v>17</v>
      </c>
      <c r="B50" s="78" t="s">
        <v>74</v>
      </c>
      <c r="C50" s="48"/>
      <c r="D50" s="49"/>
      <c r="E50" s="49">
        <v>1</v>
      </c>
      <c r="F50" s="143"/>
      <c r="G50" s="184">
        <f t="shared" si="5"/>
        <v>1</v>
      </c>
      <c r="H50" s="192">
        <v>1</v>
      </c>
      <c r="I50" s="208"/>
    </row>
    <row r="51" spans="1:9" x14ac:dyDescent="0.25">
      <c r="A51" s="77">
        <v>18</v>
      </c>
      <c r="B51" s="78" t="s">
        <v>75</v>
      </c>
      <c r="C51" s="48"/>
      <c r="D51" s="49"/>
      <c r="E51" s="49"/>
      <c r="F51" s="143"/>
      <c r="G51" s="184">
        <f t="shared" si="5"/>
        <v>0</v>
      </c>
      <c r="H51" s="192"/>
      <c r="I51" s="146"/>
    </row>
    <row r="52" spans="1:9" ht="15.75" thickBot="1" x14ac:dyDescent="0.3">
      <c r="A52" s="77">
        <v>19</v>
      </c>
      <c r="B52" s="78" t="s">
        <v>76</v>
      </c>
      <c r="C52" s="48"/>
      <c r="D52" s="49"/>
      <c r="E52" s="49"/>
      <c r="F52" s="144"/>
      <c r="G52" s="184">
        <f t="shared" si="5"/>
        <v>0</v>
      </c>
      <c r="H52" s="192"/>
      <c r="I52" s="146"/>
    </row>
    <row r="53" spans="1:9" ht="15.75" thickBot="1" x14ac:dyDescent="0.3">
      <c r="A53" s="79" t="s">
        <v>22</v>
      </c>
      <c r="B53" s="22"/>
      <c r="C53" s="58">
        <f>SUM(C54:C75)</f>
        <v>2</v>
      </c>
      <c r="D53" s="59">
        <f>SUM(D54:D75)</f>
        <v>1</v>
      </c>
      <c r="E53" s="59">
        <f t="shared" ref="E53:G53" si="10">SUM(E54:E75)</f>
        <v>0</v>
      </c>
      <c r="F53" s="147">
        <f t="shared" si="10"/>
        <v>0</v>
      </c>
      <c r="G53" s="158">
        <f t="shared" si="10"/>
        <v>3</v>
      </c>
      <c r="H53" s="60">
        <f t="shared" ref="H53" si="11">SUM(H54:H75)</f>
        <v>3</v>
      </c>
      <c r="I53" s="164"/>
    </row>
    <row r="54" spans="1:9" x14ac:dyDescent="0.25">
      <c r="A54" s="70">
        <v>1</v>
      </c>
      <c r="B54" s="80" t="s">
        <v>184</v>
      </c>
      <c r="C54" s="81"/>
      <c r="D54" s="62"/>
      <c r="E54" s="62"/>
      <c r="F54" s="142"/>
      <c r="G54" s="184">
        <f t="shared" si="5"/>
        <v>0</v>
      </c>
      <c r="H54" s="192"/>
      <c r="I54" s="146"/>
    </row>
    <row r="55" spans="1:9" x14ac:dyDescent="0.25">
      <c r="A55" s="70">
        <v>2</v>
      </c>
      <c r="B55" s="82" t="s">
        <v>77</v>
      </c>
      <c r="C55" s="83"/>
      <c r="D55" s="49"/>
      <c r="E55" s="49"/>
      <c r="F55" s="143"/>
      <c r="G55" s="184">
        <f t="shared" si="5"/>
        <v>0</v>
      </c>
      <c r="H55" s="192"/>
      <c r="I55" s="146"/>
    </row>
    <row r="56" spans="1:9" x14ac:dyDescent="0.25">
      <c r="A56" s="70">
        <v>3</v>
      </c>
      <c r="B56" s="82" t="s">
        <v>273</v>
      </c>
      <c r="C56" s="83"/>
      <c r="D56" s="49"/>
      <c r="E56" s="49"/>
      <c r="F56" s="143"/>
      <c r="G56" s="184">
        <f t="shared" si="5"/>
        <v>0</v>
      </c>
      <c r="H56" s="192"/>
      <c r="I56" s="146"/>
    </row>
    <row r="57" spans="1:9" x14ac:dyDescent="0.25">
      <c r="A57" s="70">
        <v>4</v>
      </c>
      <c r="B57" s="82" t="s">
        <v>274</v>
      </c>
      <c r="C57" s="83"/>
      <c r="D57" s="49"/>
      <c r="E57" s="49"/>
      <c r="F57" s="143"/>
      <c r="G57" s="184">
        <f t="shared" si="5"/>
        <v>0</v>
      </c>
      <c r="H57" s="192"/>
      <c r="I57" s="146"/>
    </row>
    <row r="58" spans="1:9" x14ac:dyDescent="0.25">
      <c r="A58" s="70">
        <v>5</v>
      </c>
      <c r="B58" s="82" t="s">
        <v>78</v>
      </c>
      <c r="C58" s="83"/>
      <c r="D58" s="49">
        <v>1</v>
      </c>
      <c r="E58" s="49"/>
      <c r="F58" s="143"/>
      <c r="G58" s="184">
        <f t="shared" si="5"/>
        <v>1</v>
      </c>
      <c r="H58" s="192">
        <v>1</v>
      </c>
      <c r="I58" s="146" t="s">
        <v>378</v>
      </c>
    </row>
    <row r="59" spans="1:9" x14ac:dyDescent="0.25">
      <c r="A59" s="70">
        <v>6</v>
      </c>
      <c r="B59" s="82" t="s">
        <v>183</v>
      </c>
      <c r="C59" s="83"/>
      <c r="D59" s="49"/>
      <c r="E59" s="49"/>
      <c r="F59" s="143"/>
      <c r="G59" s="184">
        <f t="shared" si="5"/>
        <v>0</v>
      </c>
      <c r="H59" s="192"/>
      <c r="I59" s="146"/>
    </row>
    <row r="60" spans="1:9" x14ac:dyDescent="0.25">
      <c r="A60" s="70">
        <v>7</v>
      </c>
      <c r="B60" s="82" t="s">
        <v>238</v>
      </c>
      <c r="C60" s="83">
        <v>1</v>
      </c>
      <c r="D60" s="49"/>
      <c r="E60" s="49"/>
      <c r="F60" s="143"/>
      <c r="G60" s="184">
        <f t="shared" si="5"/>
        <v>1</v>
      </c>
      <c r="H60" s="192">
        <v>1</v>
      </c>
      <c r="I60" s="146"/>
    </row>
    <row r="61" spans="1:9" x14ac:dyDescent="0.25">
      <c r="A61" s="70">
        <v>8</v>
      </c>
      <c r="B61" s="82" t="s">
        <v>182</v>
      </c>
      <c r="C61" s="83"/>
      <c r="D61" s="49"/>
      <c r="E61" s="49"/>
      <c r="F61" s="143"/>
      <c r="G61" s="184">
        <f t="shared" si="5"/>
        <v>0</v>
      </c>
      <c r="H61" s="192"/>
      <c r="I61" s="146"/>
    </row>
    <row r="62" spans="1:9" x14ac:dyDescent="0.25">
      <c r="A62" s="70">
        <v>9</v>
      </c>
      <c r="B62" s="82" t="s">
        <v>79</v>
      </c>
      <c r="C62" s="83"/>
      <c r="D62" s="49"/>
      <c r="E62" s="49"/>
      <c r="F62" s="143"/>
      <c r="G62" s="184">
        <f t="shared" si="5"/>
        <v>0</v>
      </c>
      <c r="H62" s="192"/>
      <c r="I62" s="146"/>
    </row>
    <row r="63" spans="1:9" x14ac:dyDescent="0.25">
      <c r="A63" s="70">
        <v>10</v>
      </c>
      <c r="B63" s="82" t="s">
        <v>181</v>
      </c>
      <c r="C63" s="83"/>
      <c r="D63" s="49"/>
      <c r="E63" s="49"/>
      <c r="F63" s="143"/>
      <c r="G63" s="184">
        <f t="shared" si="5"/>
        <v>0</v>
      </c>
      <c r="H63" s="192"/>
      <c r="I63" s="146"/>
    </row>
    <row r="64" spans="1:9" x14ac:dyDescent="0.25">
      <c r="A64" s="70">
        <v>11</v>
      </c>
      <c r="B64" s="82" t="s">
        <v>80</v>
      </c>
      <c r="C64" s="83"/>
      <c r="D64" s="49"/>
      <c r="E64" s="49"/>
      <c r="F64" s="143"/>
      <c r="G64" s="184">
        <f t="shared" si="5"/>
        <v>0</v>
      </c>
      <c r="H64" s="192"/>
      <c r="I64" s="146"/>
    </row>
    <row r="65" spans="1:9" x14ac:dyDescent="0.25">
      <c r="A65" s="70">
        <v>12</v>
      </c>
      <c r="B65" s="82" t="s">
        <v>180</v>
      </c>
      <c r="C65" s="83"/>
      <c r="D65" s="49"/>
      <c r="E65" s="49"/>
      <c r="F65" s="143"/>
      <c r="G65" s="184">
        <f t="shared" si="5"/>
        <v>0</v>
      </c>
      <c r="H65" s="192"/>
      <c r="I65" s="146"/>
    </row>
    <row r="66" spans="1:9" x14ac:dyDescent="0.25">
      <c r="A66" s="70">
        <v>13</v>
      </c>
      <c r="B66" s="82" t="s">
        <v>179</v>
      </c>
      <c r="C66" s="83"/>
      <c r="D66" s="49"/>
      <c r="E66" s="49"/>
      <c r="F66" s="143"/>
      <c r="G66" s="184">
        <f t="shared" si="5"/>
        <v>0</v>
      </c>
      <c r="H66" s="192"/>
      <c r="I66" s="146"/>
    </row>
    <row r="67" spans="1:9" x14ac:dyDescent="0.25">
      <c r="A67" s="70">
        <v>14</v>
      </c>
      <c r="B67" s="82" t="s">
        <v>81</v>
      </c>
      <c r="C67" s="83"/>
      <c r="D67" s="49"/>
      <c r="E67" s="49"/>
      <c r="F67" s="143"/>
      <c r="G67" s="184">
        <f t="shared" si="5"/>
        <v>0</v>
      </c>
      <c r="H67" s="192"/>
      <c r="I67" s="146"/>
    </row>
    <row r="68" spans="1:9" x14ac:dyDescent="0.25">
      <c r="A68" s="70">
        <v>15</v>
      </c>
      <c r="B68" s="82" t="s">
        <v>82</v>
      </c>
      <c r="C68" s="83"/>
      <c r="D68" s="49"/>
      <c r="E68" s="49"/>
      <c r="F68" s="143"/>
      <c r="G68" s="184">
        <f t="shared" si="5"/>
        <v>0</v>
      </c>
      <c r="H68" s="192"/>
      <c r="I68" s="146"/>
    </row>
    <row r="69" spans="1:9" x14ac:dyDescent="0.25">
      <c r="A69" s="70">
        <v>16</v>
      </c>
      <c r="B69" s="82" t="s">
        <v>178</v>
      </c>
      <c r="C69" s="83">
        <v>1</v>
      </c>
      <c r="D69" s="49"/>
      <c r="E69" s="49"/>
      <c r="F69" s="143"/>
      <c r="G69" s="184">
        <f t="shared" ref="G69:G132" si="12">SUM(C69:F69)</f>
        <v>1</v>
      </c>
      <c r="H69" s="192">
        <v>1</v>
      </c>
      <c r="I69" s="146"/>
    </row>
    <row r="70" spans="1:9" x14ac:dyDescent="0.25">
      <c r="A70" s="70">
        <v>17</v>
      </c>
      <c r="B70" s="82" t="s">
        <v>83</v>
      </c>
      <c r="C70" s="83"/>
      <c r="D70" s="49"/>
      <c r="E70" s="49"/>
      <c r="F70" s="143"/>
      <c r="G70" s="184">
        <f t="shared" si="12"/>
        <v>0</v>
      </c>
      <c r="H70" s="192"/>
      <c r="I70" s="146"/>
    </row>
    <row r="71" spans="1:9" x14ac:dyDescent="0.25">
      <c r="A71" s="70">
        <v>18</v>
      </c>
      <c r="B71" s="82" t="s">
        <v>84</v>
      </c>
      <c r="C71" s="83"/>
      <c r="D71" s="49"/>
      <c r="E71" s="49"/>
      <c r="F71" s="143"/>
      <c r="G71" s="184">
        <f t="shared" si="12"/>
        <v>0</v>
      </c>
      <c r="H71" s="192"/>
      <c r="I71" s="146"/>
    </row>
    <row r="72" spans="1:9" x14ac:dyDescent="0.25">
      <c r="A72" s="70">
        <v>19</v>
      </c>
      <c r="B72" s="82" t="s">
        <v>177</v>
      </c>
      <c r="C72" s="83"/>
      <c r="D72" s="49"/>
      <c r="E72" s="49"/>
      <c r="F72" s="143"/>
      <c r="G72" s="184">
        <f t="shared" si="12"/>
        <v>0</v>
      </c>
      <c r="H72" s="192"/>
      <c r="I72" s="146"/>
    </row>
    <row r="73" spans="1:9" x14ac:dyDescent="0.25">
      <c r="A73" s="70">
        <v>20</v>
      </c>
      <c r="B73" s="82" t="s">
        <v>176</v>
      </c>
      <c r="C73" s="83"/>
      <c r="D73" s="49"/>
      <c r="E73" s="49"/>
      <c r="F73" s="143"/>
      <c r="G73" s="184">
        <f t="shared" si="12"/>
        <v>0</v>
      </c>
      <c r="H73" s="192"/>
      <c r="I73" s="146"/>
    </row>
    <row r="74" spans="1:9" x14ac:dyDescent="0.25">
      <c r="A74" s="70">
        <v>21</v>
      </c>
      <c r="B74" s="82" t="s">
        <v>175</v>
      </c>
      <c r="C74" s="83"/>
      <c r="D74" s="49"/>
      <c r="E74" s="49"/>
      <c r="F74" s="143"/>
      <c r="G74" s="184">
        <f t="shared" si="12"/>
        <v>0</v>
      </c>
      <c r="H74" s="192"/>
      <c r="I74" s="146"/>
    </row>
    <row r="75" spans="1:9" ht="15.75" thickBot="1" x14ac:dyDescent="0.3">
      <c r="A75" s="70">
        <v>22</v>
      </c>
      <c r="B75" s="84" t="s">
        <v>85</v>
      </c>
      <c r="C75" s="85"/>
      <c r="D75" s="64"/>
      <c r="E75" s="64"/>
      <c r="F75" s="144"/>
      <c r="G75" s="184">
        <f t="shared" si="12"/>
        <v>0</v>
      </c>
      <c r="H75" s="192"/>
      <c r="I75" s="146"/>
    </row>
    <row r="76" spans="1:9" ht="15.75" thickBot="1" x14ac:dyDescent="0.3">
      <c r="A76" s="68" t="s">
        <v>31</v>
      </c>
      <c r="B76" s="22"/>
      <c r="C76" s="58">
        <f>SUM(C77:C106)</f>
        <v>1</v>
      </c>
      <c r="D76" s="59">
        <f>SUM(D77:D106)</f>
        <v>2</v>
      </c>
      <c r="E76" s="59">
        <f t="shared" ref="E76:G76" si="13">SUM(E77:E106)</f>
        <v>2</v>
      </c>
      <c r="F76" s="147">
        <f t="shared" si="13"/>
        <v>1</v>
      </c>
      <c r="G76" s="158">
        <f t="shared" si="13"/>
        <v>6</v>
      </c>
      <c r="H76" s="60">
        <f t="shared" ref="H76" si="14">SUM(H77:H106)</f>
        <v>6</v>
      </c>
      <c r="I76" s="164"/>
    </row>
    <row r="77" spans="1:9" x14ac:dyDescent="0.25">
      <c r="A77" s="140">
        <v>1</v>
      </c>
      <c r="B77" s="139" t="s">
        <v>270</v>
      </c>
      <c r="C77" s="86"/>
      <c r="D77" s="87"/>
      <c r="E77" s="88"/>
      <c r="F77" s="164"/>
      <c r="G77" s="184">
        <f t="shared" si="12"/>
        <v>0</v>
      </c>
      <c r="H77" s="192"/>
      <c r="I77" s="146"/>
    </row>
    <row r="78" spans="1:9" x14ac:dyDescent="0.25">
      <c r="A78" s="70">
        <v>2</v>
      </c>
      <c r="B78" s="89" t="s">
        <v>86</v>
      </c>
      <c r="C78" s="83"/>
      <c r="D78" s="49"/>
      <c r="E78" s="49"/>
      <c r="F78" s="143"/>
      <c r="G78" s="184">
        <f t="shared" si="12"/>
        <v>0</v>
      </c>
      <c r="H78" s="192"/>
      <c r="I78" s="146"/>
    </row>
    <row r="79" spans="1:9" x14ac:dyDescent="0.25">
      <c r="A79" s="105">
        <v>3</v>
      </c>
      <c r="B79" s="90" t="s">
        <v>87</v>
      </c>
      <c r="C79" s="83"/>
      <c r="D79" s="49"/>
      <c r="E79" s="49"/>
      <c r="F79" s="143"/>
      <c r="G79" s="184">
        <f t="shared" si="12"/>
        <v>0</v>
      </c>
      <c r="H79" s="192"/>
      <c r="I79" s="146"/>
    </row>
    <row r="80" spans="1:9" x14ac:dyDescent="0.25">
      <c r="A80" s="70">
        <v>4</v>
      </c>
      <c r="B80" s="90" t="s">
        <v>88</v>
      </c>
      <c r="C80" s="83"/>
      <c r="D80" s="49"/>
      <c r="E80" s="49"/>
      <c r="F80" s="143"/>
      <c r="G80" s="184">
        <f t="shared" si="12"/>
        <v>0</v>
      </c>
      <c r="H80" s="192"/>
      <c r="I80" s="146"/>
    </row>
    <row r="81" spans="1:9" x14ac:dyDescent="0.25">
      <c r="A81" s="105">
        <v>5</v>
      </c>
      <c r="B81" s="91" t="s">
        <v>217</v>
      </c>
      <c r="C81" s="83"/>
      <c r="D81" s="49"/>
      <c r="E81" s="49"/>
      <c r="F81" s="143"/>
      <c r="G81" s="184">
        <f t="shared" si="12"/>
        <v>0</v>
      </c>
      <c r="H81" s="192"/>
      <c r="I81" s="146"/>
    </row>
    <row r="82" spans="1:9" x14ac:dyDescent="0.25">
      <c r="A82" s="70">
        <v>6</v>
      </c>
      <c r="B82" s="90" t="s">
        <v>174</v>
      </c>
      <c r="C82" s="83"/>
      <c r="D82" s="49">
        <v>1</v>
      </c>
      <c r="E82" s="49"/>
      <c r="F82" s="143"/>
      <c r="G82" s="184">
        <f t="shared" si="12"/>
        <v>1</v>
      </c>
      <c r="H82" s="192">
        <v>1</v>
      </c>
      <c r="I82" s="146"/>
    </row>
    <row r="83" spans="1:9" x14ac:dyDescent="0.25">
      <c r="A83" s="105">
        <v>7</v>
      </c>
      <c r="B83" s="90" t="s">
        <v>173</v>
      </c>
      <c r="C83" s="83"/>
      <c r="D83" s="49"/>
      <c r="E83" s="49"/>
      <c r="F83" s="143"/>
      <c r="G83" s="184">
        <f t="shared" si="12"/>
        <v>0</v>
      </c>
      <c r="H83" s="192"/>
      <c r="I83" s="146"/>
    </row>
    <row r="84" spans="1:9" x14ac:dyDescent="0.25">
      <c r="A84" s="70">
        <v>8</v>
      </c>
      <c r="B84" s="90" t="s">
        <v>90</v>
      </c>
      <c r="C84" s="83"/>
      <c r="D84" s="49"/>
      <c r="E84" s="49"/>
      <c r="F84" s="143"/>
      <c r="G84" s="184">
        <f t="shared" si="12"/>
        <v>0</v>
      </c>
      <c r="H84" s="192"/>
      <c r="I84" s="146"/>
    </row>
    <row r="85" spans="1:9" x14ac:dyDescent="0.25">
      <c r="A85" s="105">
        <v>9</v>
      </c>
      <c r="B85" s="90" t="s">
        <v>89</v>
      </c>
      <c r="C85" s="83"/>
      <c r="D85" s="49"/>
      <c r="E85" s="49"/>
      <c r="F85" s="143"/>
      <c r="G85" s="184">
        <f t="shared" si="12"/>
        <v>0</v>
      </c>
      <c r="H85" s="192"/>
      <c r="I85" s="146"/>
    </row>
    <row r="86" spans="1:9" x14ac:dyDescent="0.25">
      <c r="A86" s="70">
        <v>10</v>
      </c>
      <c r="B86" s="90" t="s">
        <v>92</v>
      </c>
      <c r="C86" s="83"/>
      <c r="D86" s="49"/>
      <c r="E86" s="49"/>
      <c r="F86" s="143"/>
      <c r="G86" s="184">
        <f t="shared" si="12"/>
        <v>0</v>
      </c>
      <c r="H86" s="192"/>
      <c r="I86" s="146"/>
    </row>
    <row r="87" spans="1:9" x14ac:dyDescent="0.25">
      <c r="A87" s="105">
        <v>11</v>
      </c>
      <c r="B87" s="90" t="s">
        <v>239</v>
      </c>
      <c r="C87" s="83"/>
      <c r="D87" s="49"/>
      <c r="E87" s="49"/>
      <c r="F87" s="143"/>
      <c r="G87" s="184">
        <f t="shared" si="12"/>
        <v>0</v>
      </c>
      <c r="H87" s="192"/>
      <c r="I87" s="146"/>
    </row>
    <row r="88" spans="1:9" x14ac:dyDescent="0.25">
      <c r="A88" s="70">
        <v>12</v>
      </c>
      <c r="B88" s="90" t="s">
        <v>240</v>
      </c>
      <c r="C88" s="83"/>
      <c r="D88" s="49"/>
      <c r="E88" s="49"/>
      <c r="F88" s="143"/>
      <c r="G88" s="184">
        <f t="shared" si="12"/>
        <v>0</v>
      </c>
      <c r="H88" s="192"/>
      <c r="I88" s="146"/>
    </row>
    <row r="89" spans="1:9" x14ac:dyDescent="0.25">
      <c r="A89" s="105">
        <v>13</v>
      </c>
      <c r="B89" s="90" t="s">
        <v>276</v>
      </c>
      <c r="C89" s="83"/>
      <c r="D89" s="49"/>
      <c r="E89" s="49">
        <v>1</v>
      </c>
      <c r="F89" s="143"/>
      <c r="G89" s="184">
        <f t="shared" si="12"/>
        <v>1</v>
      </c>
      <c r="H89" s="192">
        <v>1</v>
      </c>
      <c r="I89" s="146"/>
    </row>
    <row r="90" spans="1:9" x14ac:dyDescent="0.25">
      <c r="A90" s="70">
        <v>14</v>
      </c>
      <c r="B90" s="90" t="s">
        <v>93</v>
      </c>
      <c r="C90" s="83"/>
      <c r="D90" s="49"/>
      <c r="E90" s="49"/>
      <c r="F90" s="143"/>
      <c r="G90" s="184">
        <f t="shared" si="12"/>
        <v>0</v>
      </c>
      <c r="H90" s="192"/>
      <c r="I90" s="146"/>
    </row>
    <row r="91" spans="1:9" x14ac:dyDescent="0.25">
      <c r="A91" s="105">
        <v>15</v>
      </c>
      <c r="B91" s="90" t="s">
        <v>94</v>
      </c>
      <c r="C91" s="83"/>
      <c r="D91" s="49"/>
      <c r="E91" s="49"/>
      <c r="F91" s="143"/>
      <c r="G91" s="184">
        <f t="shared" si="12"/>
        <v>0</v>
      </c>
      <c r="H91" s="192"/>
      <c r="I91" s="146"/>
    </row>
    <row r="92" spans="1:9" x14ac:dyDescent="0.25">
      <c r="A92" s="70">
        <v>16</v>
      </c>
      <c r="B92" s="90" t="s">
        <v>172</v>
      </c>
      <c r="C92" s="83"/>
      <c r="D92" s="49"/>
      <c r="E92" s="49"/>
      <c r="F92" s="143"/>
      <c r="G92" s="184">
        <f t="shared" si="12"/>
        <v>0</v>
      </c>
      <c r="H92" s="192"/>
      <c r="I92" s="146"/>
    </row>
    <row r="93" spans="1:9" x14ac:dyDescent="0.25">
      <c r="A93" s="105">
        <v>17</v>
      </c>
      <c r="B93" s="90" t="s">
        <v>91</v>
      </c>
      <c r="C93" s="83"/>
      <c r="D93" s="49"/>
      <c r="E93" s="49"/>
      <c r="F93" s="143"/>
      <c r="G93" s="184">
        <f t="shared" si="12"/>
        <v>0</v>
      </c>
      <c r="H93" s="192"/>
      <c r="I93" s="146"/>
    </row>
    <row r="94" spans="1:9" x14ac:dyDescent="0.25">
      <c r="A94" s="70">
        <v>18</v>
      </c>
      <c r="B94" s="90" t="s">
        <v>97</v>
      </c>
      <c r="C94" s="83"/>
      <c r="D94" s="49"/>
      <c r="E94" s="49"/>
      <c r="F94" s="143"/>
      <c r="G94" s="184">
        <f t="shared" si="12"/>
        <v>0</v>
      </c>
      <c r="H94" s="192"/>
      <c r="I94" s="146"/>
    </row>
    <row r="95" spans="1:9" x14ac:dyDescent="0.25">
      <c r="A95" s="105">
        <v>19</v>
      </c>
      <c r="B95" s="92" t="s">
        <v>171</v>
      </c>
      <c r="C95" s="83">
        <v>1</v>
      </c>
      <c r="D95" s="49"/>
      <c r="E95" s="49"/>
      <c r="F95" s="143"/>
      <c r="G95" s="184">
        <f t="shared" si="12"/>
        <v>1</v>
      </c>
      <c r="H95" s="192">
        <v>1</v>
      </c>
      <c r="I95" s="146" t="s">
        <v>379</v>
      </c>
    </row>
    <row r="96" spans="1:9" x14ac:dyDescent="0.25">
      <c r="A96" s="70">
        <v>20</v>
      </c>
      <c r="B96" s="90" t="s">
        <v>170</v>
      </c>
      <c r="C96" s="83"/>
      <c r="D96" s="49"/>
      <c r="E96" s="49"/>
      <c r="F96" s="143">
        <v>1</v>
      </c>
      <c r="G96" s="184">
        <f t="shared" si="12"/>
        <v>1</v>
      </c>
      <c r="H96" s="192">
        <v>1</v>
      </c>
      <c r="I96" s="146" t="s">
        <v>380</v>
      </c>
    </row>
    <row r="97" spans="1:9" x14ac:dyDescent="0.25">
      <c r="A97" s="105">
        <v>21</v>
      </c>
      <c r="B97" s="90" t="s">
        <v>98</v>
      </c>
      <c r="C97" s="83"/>
      <c r="D97" s="49">
        <v>1</v>
      </c>
      <c r="E97" s="49"/>
      <c r="F97" s="143"/>
      <c r="G97" s="184">
        <f t="shared" si="12"/>
        <v>1</v>
      </c>
      <c r="H97" s="192">
        <v>1</v>
      </c>
      <c r="I97" s="146"/>
    </row>
    <row r="98" spans="1:9" x14ac:dyDescent="0.25">
      <c r="A98" s="70">
        <v>22</v>
      </c>
      <c r="B98" s="90" t="s">
        <v>99</v>
      </c>
      <c r="C98" s="83"/>
      <c r="D98" s="49"/>
      <c r="E98" s="49"/>
      <c r="F98" s="143"/>
      <c r="G98" s="184">
        <f t="shared" si="12"/>
        <v>0</v>
      </c>
      <c r="H98" s="192"/>
      <c r="I98" s="146"/>
    </row>
    <row r="99" spans="1:9" x14ac:dyDescent="0.25">
      <c r="A99" s="105">
        <v>23</v>
      </c>
      <c r="B99" s="90" t="s">
        <v>100</v>
      </c>
      <c r="C99" s="83"/>
      <c r="D99" s="49"/>
      <c r="E99" s="49"/>
      <c r="F99" s="143"/>
      <c r="G99" s="184">
        <f t="shared" si="12"/>
        <v>0</v>
      </c>
      <c r="H99" s="192"/>
      <c r="I99" s="146"/>
    </row>
    <row r="100" spans="1:9" x14ac:dyDescent="0.25">
      <c r="A100" s="70">
        <v>24</v>
      </c>
      <c r="B100" s="90" t="s">
        <v>101</v>
      </c>
      <c r="C100" s="83"/>
      <c r="D100" s="49"/>
      <c r="E100" s="49"/>
      <c r="F100" s="143"/>
      <c r="G100" s="184">
        <f t="shared" si="12"/>
        <v>0</v>
      </c>
      <c r="H100" s="192"/>
      <c r="I100" s="146"/>
    </row>
    <row r="101" spans="1:9" x14ac:dyDescent="0.25">
      <c r="A101" s="105">
        <v>25</v>
      </c>
      <c r="B101" s="90" t="s">
        <v>102</v>
      </c>
      <c r="C101" s="83"/>
      <c r="D101" s="49"/>
      <c r="E101" s="49"/>
      <c r="F101" s="143"/>
      <c r="G101" s="184">
        <f t="shared" si="12"/>
        <v>0</v>
      </c>
      <c r="H101" s="192"/>
      <c r="I101" s="146"/>
    </row>
    <row r="102" spans="1:9" x14ac:dyDescent="0.25">
      <c r="A102" s="70">
        <v>26</v>
      </c>
      <c r="B102" s="90" t="s">
        <v>103</v>
      </c>
      <c r="C102" s="83"/>
      <c r="D102" s="49"/>
      <c r="E102" s="49"/>
      <c r="F102" s="143"/>
      <c r="G102" s="184">
        <f t="shared" si="12"/>
        <v>0</v>
      </c>
      <c r="H102" s="192"/>
      <c r="I102" s="146"/>
    </row>
    <row r="103" spans="1:9" s="95" customFormat="1" x14ac:dyDescent="0.25">
      <c r="A103" s="105">
        <v>27</v>
      </c>
      <c r="B103" s="92" t="s">
        <v>95</v>
      </c>
      <c r="C103" s="93"/>
      <c r="D103" s="94"/>
      <c r="E103" s="94"/>
      <c r="F103" s="165"/>
      <c r="G103" s="184">
        <f t="shared" si="12"/>
        <v>0</v>
      </c>
      <c r="H103" s="193"/>
      <c r="I103" s="217"/>
    </row>
    <row r="104" spans="1:9" x14ac:dyDescent="0.25">
      <c r="A104" s="70">
        <v>28</v>
      </c>
      <c r="B104" s="90" t="s">
        <v>104</v>
      </c>
      <c r="C104" s="83"/>
      <c r="D104" s="49"/>
      <c r="E104" s="49"/>
      <c r="F104" s="143"/>
      <c r="G104" s="184">
        <f t="shared" si="12"/>
        <v>0</v>
      </c>
      <c r="H104" s="192"/>
      <c r="I104" s="146"/>
    </row>
    <row r="105" spans="1:9" x14ac:dyDescent="0.25">
      <c r="A105" s="105">
        <v>29</v>
      </c>
      <c r="B105" s="90" t="s">
        <v>105</v>
      </c>
      <c r="C105" s="83"/>
      <c r="D105" s="49"/>
      <c r="E105" s="49"/>
      <c r="F105" s="143"/>
      <c r="G105" s="184">
        <f t="shared" si="12"/>
        <v>0</v>
      </c>
      <c r="H105" s="192"/>
      <c r="I105" s="146"/>
    </row>
    <row r="106" spans="1:9" ht="15.75" thickBot="1" x14ac:dyDescent="0.3">
      <c r="A106" s="96">
        <v>30</v>
      </c>
      <c r="B106" s="97" t="s">
        <v>96</v>
      </c>
      <c r="C106" s="85"/>
      <c r="D106" s="64"/>
      <c r="E106" s="64">
        <v>1</v>
      </c>
      <c r="F106" s="144"/>
      <c r="G106" s="184">
        <f t="shared" si="12"/>
        <v>1</v>
      </c>
      <c r="H106" s="192">
        <v>1</v>
      </c>
      <c r="I106" s="146"/>
    </row>
    <row r="107" spans="1:9" ht="15.75" thickBot="1" x14ac:dyDescent="0.3">
      <c r="A107" s="68" t="s">
        <v>32</v>
      </c>
      <c r="B107" s="22"/>
      <c r="C107" s="58">
        <f>SUM(C108:C173)</f>
        <v>2</v>
      </c>
      <c r="D107" s="59">
        <f>SUM(D108:D173)</f>
        <v>2</v>
      </c>
      <c r="E107" s="59">
        <f t="shared" ref="E107:G107" si="15">SUM(E108:E173)</f>
        <v>2</v>
      </c>
      <c r="F107" s="147">
        <f t="shared" si="15"/>
        <v>11</v>
      </c>
      <c r="G107" s="158">
        <f t="shared" si="15"/>
        <v>17</v>
      </c>
      <c r="H107" s="60">
        <f t="shared" ref="H107" si="16">SUM(H108:H173)</f>
        <v>16</v>
      </c>
      <c r="I107" s="164"/>
    </row>
    <row r="108" spans="1:9" x14ac:dyDescent="0.25">
      <c r="A108" s="77">
        <v>1</v>
      </c>
      <c r="B108" s="76" t="s">
        <v>241</v>
      </c>
      <c r="C108" s="98"/>
      <c r="D108" s="99"/>
      <c r="E108" s="99"/>
      <c r="F108" s="142"/>
      <c r="G108" s="184">
        <f t="shared" si="12"/>
        <v>0</v>
      </c>
      <c r="H108" s="192"/>
      <c r="I108" s="146"/>
    </row>
    <row r="109" spans="1:9" x14ac:dyDescent="0.25">
      <c r="A109" s="77">
        <v>2</v>
      </c>
      <c r="B109" s="162" t="s">
        <v>310</v>
      </c>
      <c r="C109" s="48"/>
      <c r="D109" s="49"/>
      <c r="E109" s="49"/>
      <c r="F109" s="143">
        <v>1</v>
      </c>
      <c r="G109" s="184">
        <f t="shared" si="12"/>
        <v>1</v>
      </c>
      <c r="H109" s="192">
        <v>1</v>
      </c>
      <c r="I109" s="208" t="s">
        <v>381</v>
      </c>
    </row>
    <row r="110" spans="1:9" x14ac:dyDescent="0.25">
      <c r="A110" s="77">
        <v>3</v>
      </c>
      <c r="B110" s="78" t="s">
        <v>169</v>
      </c>
      <c r="C110" s="48"/>
      <c r="D110" s="49"/>
      <c r="E110" s="49"/>
      <c r="F110" s="143"/>
      <c r="G110" s="184">
        <f t="shared" si="12"/>
        <v>0</v>
      </c>
      <c r="H110" s="192"/>
      <c r="I110" s="146"/>
    </row>
    <row r="111" spans="1:9" x14ac:dyDescent="0.25">
      <c r="A111" s="77">
        <v>4</v>
      </c>
      <c r="B111" s="78" t="s">
        <v>242</v>
      </c>
      <c r="C111" s="48"/>
      <c r="D111" s="49"/>
      <c r="E111" s="49"/>
      <c r="F111" s="143"/>
      <c r="G111" s="184">
        <f t="shared" si="12"/>
        <v>0</v>
      </c>
      <c r="H111" s="192"/>
      <c r="I111" s="146"/>
    </row>
    <row r="112" spans="1:9" x14ac:dyDescent="0.25">
      <c r="A112" s="77">
        <v>5</v>
      </c>
      <c r="B112" s="78" t="s">
        <v>272</v>
      </c>
      <c r="C112" s="48"/>
      <c r="D112" s="49"/>
      <c r="E112" s="49"/>
      <c r="F112" s="143">
        <v>1</v>
      </c>
      <c r="G112" s="184">
        <f t="shared" si="12"/>
        <v>1</v>
      </c>
      <c r="H112" s="192">
        <v>1</v>
      </c>
      <c r="I112" s="146" t="s">
        <v>382</v>
      </c>
    </row>
    <row r="113" spans="1:9" x14ac:dyDescent="0.25">
      <c r="A113" s="77">
        <v>6</v>
      </c>
      <c r="B113" s="78" t="s">
        <v>107</v>
      </c>
      <c r="C113" s="48"/>
      <c r="D113" s="49"/>
      <c r="E113" s="49"/>
      <c r="F113" s="143"/>
      <c r="G113" s="184">
        <f t="shared" si="12"/>
        <v>0</v>
      </c>
      <c r="H113" s="192"/>
      <c r="I113" s="146"/>
    </row>
    <row r="114" spans="1:9" x14ac:dyDescent="0.25">
      <c r="A114" s="77">
        <v>7</v>
      </c>
      <c r="B114" s="78" t="s">
        <v>108</v>
      </c>
      <c r="C114" s="48"/>
      <c r="D114" s="49"/>
      <c r="E114" s="49"/>
      <c r="F114" s="143"/>
      <c r="G114" s="184">
        <f t="shared" si="12"/>
        <v>0</v>
      </c>
      <c r="H114" s="192"/>
      <c r="I114" s="146"/>
    </row>
    <row r="115" spans="1:9" x14ac:dyDescent="0.25">
      <c r="A115" s="77">
        <v>8</v>
      </c>
      <c r="B115" s="78" t="s">
        <v>109</v>
      </c>
      <c r="C115" s="48"/>
      <c r="D115" s="49"/>
      <c r="E115" s="49"/>
      <c r="F115" s="143"/>
      <c r="G115" s="184">
        <f t="shared" si="12"/>
        <v>0</v>
      </c>
      <c r="H115" s="192"/>
      <c r="I115" s="146"/>
    </row>
    <row r="116" spans="1:9" x14ac:dyDescent="0.25">
      <c r="A116" s="77">
        <v>9</v>
      </c>
      <c r="B116" s="78" t="s">
        <v>243</v>
      </c>
      <c r="C116" s="48"/>
      <c r="D116" s="49"/>
      <c r="E116" s="49">
        <v>1</v>
      </c>
      <c r="F116" s="143"/>
      <c r="G116" s="184">
        <f t="shared" si="12"/>
        <v>1</v>
      </c>
      <c r="H116" s="192">
        <v>1</v>
      </c>
      <c r="I116" s="146"/>
    </row>
    <row r="117" spans="1:9" x14ac:dyDescent="0.25">
      <c r="A117" s="77">
        <v>10</v>
      </c>
      <c r="B117" s="78" t="s">
        <v>110</v>
      </c>
      <c r="C117" s="48"/>
      <c r="D117" s="49"/>
      <c r="E117" s="49"/>
      <c r="F117" s="143"/>
      <c r="G117" s="184">
        <f t="shared" si="12"/>
        <v>0</v>
      </c>
      <c r="H117" s="192"/>
      <c r="I117" s="146"/>
    </row>
    <row r="118" spans="1:9" x14ac:dyDescent="0.25">
      <c r="A118" s="77">
        <v>11</v>
      </c>
      <c r="B118" s="78" t="s">
        <v>168</v>
      </c>
      <c r="C118" s="48"/>
      <c r="D118" s="49"/>
      <c r="E118" s="49"/>
      <c r="F118" s="143"/>
      <c r="G118" s="184">
        <f t="shared" si="12"/>
        <v>0</v>
      </c>
      <c r="H118" s="192"/>
      <c r="I118" s="146"/>
    </row>
    <row r="119" spans="1:9" x14ac:dyDescent="0.25">
      <c r="A119" s="77">
        <v>12</v>
      </c>
      <c r="B119" s="78" t="s">
        <v>111</v>
      </c>
      <c r="C119" s="48"/>
      <c r="D119" s="49"/>
      <c r="E119" s="49"/>
      <c r="F119" s="143"/>
      <c r="G119" s="184">
        <f t="shared" si="12"/>
        <v>0</v>
      </c>
      <c r="H119" s="192"/>
      <c r="I119" s="146"/>
    </row>
    <row r="120" spans="1:9" x14ac:dyDescent="0.25">
      <c r="A120" s="77">
        <v>13</v>
      </c>
      <c r="B120" s="78" t="s">
        <v>112</v>
      </c>
      <c r="C120" s="48"/>
      <c r="D120" s="49"/>
      <c r="E120" s="49"/>
      <c r="F120" s="143"/>
      <c r="G120" s="184">
        <f t="shared" si="12"/>
        <v>0</v>
      </c>
      <c r="H120" s="192"/>
      <c r="I120" s="146"/>
    </row>
    <row r="121" spans="1:9" x14ac:dyDescent="0.25">
      <c r="A121" s="77">
        <v>14</v>
      </c>
      <c r="B121" s="78" t="s">
        <v>106</v>
      </c>
      <c r="C121" s="48"/>
      <c r="D121" s="49"/>
      <c r="E121" s="49"/>
      <c r="F121" s="143">
        <v>1</v>
      </c>
      <c r="G121" s="184">
        <f t="shared" si="12"/>
        <v>1</v>
      </c>
      <c r="H121" s="277">
        <v>1</v>
      </c>
      <c r="I121" s="278" t="s">
        <v>383</v>
      </c>
    </row>
    <row r="122" spans="1:9" x14ac:dyDescent="0.25">
      <c r="A122" s="77">
        <v>15</v>
      </c>
      <c r="B122" s="78" t="s">
        <v>166</v>
      </c>
      <c r="C122" s="48">
        <v>1</v>
      </c>
      <c r="D122" s="49"/>
      <c r="E122" s="49"/>
      <c r="F122" s="143"/>
      <c r="G122" s="184">
        <f t="shared" si="12"/>
        <v>1</v>
      </c>
      <c r="H122" s="277">
        <v>1</v>
      </c>
      <c r="I122" s="278" t="s">
        <v>384</v>
      </c>
    </row>
    <row r="123" spans="1:9" x14ac:dyDescent="0.25">
      <c r="A123" s="77">
        <v>16</v>
      </c>
      <c r="B123" s="78" t="s">
        <v>113</v>
      </c>
      <c r="C123" s="48"/>
      <c r="D123" s="49"/>
      <c r="E123" s="49"/>
      <c r="F123" s="143">
        <v>1</v>
      </c>
      <c r="G123" s="184">
        <f t="shared" si="12"/>
        <v>1</v>
      </c>
      <c r="H123" s="277">
        <v>1</v>
      </c>
      <c r="I123" s="278" t="s">
        <v>385</v>
      </c>
    </row>
    <row r="124" spans="1:9" x14ac:dyDescent="0.25">
      <c r="A124" s="77">
        <v>17</v>
      </c>
      <c r="B124" s="78" t="s">
        <v>165</v>
      </c>
      <c r="C124" s="48"/>
      <c r="D124" s="49"/>
      <c r="E124" s="49"/>
      <c r="F124" s="143"/>
      <c r="G124" s="184">
        <f t="shared" si="12"/>
        <v>0</v>
      </c>
      <c r="H124" s="192"/>
      <c r="I124" s="146"/>
    </row>
    <row r="125" spans="1:9" x14ac:dyDescent="0.25">
      <c r="A125" s="77">
        <v>18</v>
      </c>
      <c r="B125" s="78" t="s">
        <v>167</v>
      </c>
      <c r="C125" s="48"/>
      <c r="D125" s="49"/>
      <c r="E125" s="49"/>
      <c r="F125" s="143"/>
      <c r="G125" s="184">
        <f t="shared" si="12"/>
        <v>0</v>
      </c>
      <c r="H125" s="192"/>
      <c r="I125" s="146"/>
    </row>
    <row r="126" spans="1:9" x14ac:dyDescent="0.25">
      <c r="A126" s="77">
        <v>19</v>
      </c>
      <c r="B126" s="78" t="s">
        <v>164</v>
      </c>
      <c r="C126" s="48"/>
      <c r="D126" s="49"/>
      <c r="E126" s="49"/>
      <c r="F126" s="143"/>
      <c r="G126" s="184">
        <f t="shared" si="12"/>
        <v>0</v>
      </c>
      <c r="H126" s="192"/>
      <c r="I126" s="146"/>
    </row>
    <row r="127" spans="1:9" x14ac:dyDescent="0.25">
      <c r="A127" s="77">
        <v>20</v>
      </c>
      <c r="B127" s="78" t="s">
        <v>114</v>
      </c>
      <c r="C127" s="48"/>
      <c r="D127" s="49"/>
      <c r="E127" s="49"/>
      <c r="F127" s="143"/>
      <c r="G127" s="184">
        <f t="shared" si="12"/>
        <v>0</v>
      </c>
      <c r="H127" s="192"/>
      <c r="I127" s="146"/>
    </row>
    <row r="128" spans="1:9" x14ac:dyDescent="0.25">
      <c r="A128" s="77">
        <v>21</v>
      </c>
      <c r="B128" s="78" t="s">
        <v>163</v>
      </c>
      <c r="C128" s="48"/>
      <c r="D128" s="49"/>
      <c r="E128" s="49"/>
      <c r="F128" s="143"/>
      <c r="G128" s="184">
        <f t="shared" si="12"/>
        <v>0</v>
      </c>
      <c r="H128" s="192"/>
      <c r="I128" s="146"/>
    </row>
    <row r="129" spans="1:9" x14ac:dyDescent="0.25">
      <c r="A129" s="77">
        <v>22</v>
      </c>
      <c r="B129" s="78" t="s">
        <v>162</v>
      </c>
      <c r="C129" s="48"/>
      <c r="D129" s="49"/>
      <c r="E129" s="49"/>
      <c r="F129" s="143">
        <v>1</v>
      </c>
      <c r="G129" s="184">
        <f t="shared" si="12"/>
        <v>1</v>
      </c>
      <c r="H129" s="192">
        <v>1</v>
      </c>
      <c r="I129" s="146" t="s">
        <v>386</v>
      </c>
    </row>
    <row r="130" spans="1:9" x14ac:dyDescent="0.25">
      <c r="A130" s="77">
        <v>23</v>
      </c>
      <c r="B130" s="78" t="s">
        <v>244</v>
      </c>
      <c r="C130" s="48"/>
      <c r="D130" s="49"/>
      <c r="E130" s="49"/>
      <c r="F130" s="143"/>
      <c r="G130" s="184">
        <f t="shared" si="12"/>
        <v>0</v>
      </c>
      <c r="H130" s="192"/>
      <c r="I130" s="146"/>
    </row>
    <row r="131" spans="1:9" x14ac:dyDescent="0.25">
      <c r="A131" s="77">
        <v>24</v>
      </c>
      <c r="B131" s="78" t="s">
        <v>115</v>
      </c>
      <c r="C131" s="48"/>
      <c r="D131" s="49"/>
      <c r="E131" s="49"/>
      <c r="F131" s="143"/>
      <c r="G131" s="184">
        <f t="shared" si="12"/>
        <v>0</v>
      </c>
      <c r="H131" s="192"/>
      <c r="I131" s="146"/>
    </row>
    <row r="132" spans="1:9" x14ac:dyDescent="0.25">
      <c r="A132" s="77">
        <v>25</v>
      </c>
      <c r="B132" s="78" t="s">
        <v>245</v>
      </c>
      <c r="C132" s="48"/>
      <c r="D132" s="49"/>
      <c r="E132" s="49"/>
      <c r="F132" s="143"/>
      <c r="G132" s="184">
        <f t="shared" si="12"/>
        <v>0</v>
      </c>
      <c r="H132" s="192"/>
      <c r="I132" s="146"/>
    </row>
    <row r="133" spans="1:9" x14ac:dyDescent="0.25">
      <c r="A133" s="77">
        <v>26</v>
      </c>
      <c r="B133" s="78" t="s">
        <v>246</v>
      </c>
      <c r="C133" s="48"/>
      <c r="D133" s="49"/>
      <c r="E133" s="49">
        <v>1</v>
      </c>
      <c r="F133" s="143"/>
      <c r="G133" s="184">
        <f t="shared" ref="G133:G189" si="17">SUM(C133:F133)</f>
        <v>1</v>
      </c>
      <c r="H133" s="192">
        <v>1</v>
      </c>
      <c r="I133" s="146" t="s">
        <v>313</v>
      </c>
    </row>
    <row r="134" spans="1:9" x14ac:dyDescent="0.25">
      <c r="A134" s="77">
        <v>27</v>
      </c>
      <c r="B134" s="100" t="s">
        <v>116</v>
      </c>
      <c r="C134" s="48"/>
      <c r="D134" s="49"/>
      <c r="E134" s="49"/>
      <c r="F134" s="143"/>
      <c r="G134" s="184">
        <f t="shared" si="17"/>
        <v>0</v>
      </c>
      <c r="H134" s="192"/>
      <c r="I134" s="146"/>
    </row>
    <row r="135" spans="1:9" x14ac:dyDescent="0.25">
      <c r="A135" s="77">
        <v>28</v>
      </c>
      <c r="B135" s="100" t="s">
        <v>247</v>
      </c>
      <c r="C135" s="48"/>
      <c r="D135" s="49"/>
      <c r="E135" s="49"/>
      <c r="F135" s="143"/>
      <c r="G135" s="184">
        <f t="shared" si="17"/>
        <v>0</v>
      </c>
      <c r="H135" s="192"/>
      <c r="I135" s="146"/>
    </row>
    <row r="136" spans="1:9" x14ac:dyDescent="0.25">
      <c r="A136" s="77">
        <v>29</v>
      </c>
      <c r="B136" s="100" t="s">
        <v>248</v>
      </c>
      <c r="C136" s="48"/>
      <c r="D136" s="49">
        <v>1</v>
      </c>
      <c r="E136" s="49"/>
      <c r="F136" s="143">
        <v>1</v>
      </c>
      <c r="G136" s="184">
        <f t="shared" si="17"/>
        <v>2</v>
      </c>
      <c r="H136" s="192">
        <v>1</v>
      </c>
      <c r="I136" s="276" t="s">
        <v>387</v>
      </c>
    </row>
    <row r="137" spans="1:9" x14ac:dyDescent="0.25">
      <c r="A137" s="77">
        <v>30</v>
      </c>
      <c r="B137" s="100" t="s">
        <v>275</v>
      </c>
      <c r="C137" s="48"/>
      <c r="D137" s="49">
        <v>1</v>
      </c>
      <c r="E137" s="49"/>
      <c r="F137" s="143"/>
      <c r="G137" s="184">
        <f t="shared" si="17"/>
        <v>1</v>
      </c>
      <c r="H137" s="192">
        <v>1</v>
      </c>
      <c r="I137" s="146"/>
    </row>
    <row r="138" spans="1:9" x14ac:dyDescent="0.25">
      <c r="A138" s="77">
        <v>31</v>
      </c>
      <c r="B138" s="78" t="s">
        <v>117</v>
      </c>
      <c r="C138" s="48"/>
      <c r="D138" s="49"/>
      <c r="E138" s="49"/>
      <c r="F138" s="143"/>
      <c r="G138" s="184">
        <f t="shared" si="17"/>
        <v>0</v>
      </c>
      <c r="H138" s="192"/>
      <c r="I138" s="146"/>
    </row>
    <row r="139" spans="1:9" x14ac:dyDescent="0.25">
      <c r="A139" s="77">
        <v>32</v>
      </c>
      <c r="B139" s="78" t="s">
        <v>160</v>
      </c>
      <c r="C139" s="48"/>
      <c r="D139" s="49"/>
      <c r="E139" s="49"/>
      <c r="F139" s="143"/>
      <c r="G139" s="184">
        <f t="shared" si="17"/>
        <v>0</v>
      </c>
      <c r="H139" s="192"/>
      <c r="I139" s="146"/>
    </row>
    <row r="140" spans="1:9" x14ac:dyDescent="0.25">
      <c r="A140" s="77">
        <v>33</v>
      </c>
      <c r="B140" s="78" t="s">
        <v>249</v>
      </c>
      <c r="C140" s="48"/>
      <c r="D140" s="49"/>
      <c r="E140" s="49"/>
      <c r="F140" s="143">
        <v>1</v>
      </c>
      <c r="G140" s="184">
        <f t="shared" si="17"/>
        <v>1</v>
      </c>
      <c r="H140" s="192">
        <v>1</v>
      </c>
      <c r="I140" s="146" t="s">
        <v>388</v>
      </c>
    </row>
    <row r="141" spans="1:9" x14ac:dyDescent="0.25">
      <c r="A141" s="77">
        <v>34</v>
      </c>
      <c r="B141" s="78" t="s">
        <v>159</v>
      </c>
      <c r="C141" s="48"/>
      <c r="D141" s="49"/>
      <c r="E141" s="49"/>
      <c r="F141" s="143"/>
      <c r="G141" s="184">
        <f t="shared" si="17"/>
        <v>0</v>
      </c>
      <c r="H141" s="192"/>
      <c r="I141" s="146"/>
    </row>
    <row r="142" spans="1:9" x14ac:dyDescent="0.25">
      <c r="A142" s="77">
        <v>35</v>
      </c>
      <c r="B142" s="78" t="s">
        <v>118</v>
      </c>
      <c r="C142" s="48"/>
      <c r="D142" s="49"/>
      <c r="E142" s="49"/>
      <c r="F142" s="143"/>
      <c r="G142" s="184">
        <f t="shared" si="17"/>
        <v>0</v>
      </c>
      <c r="H142" s="192"/>
      <c r="I142" s="146"/>
    </row>
    <row r="143" spans="1:9" x14ac:dyDescent="0.25">
      <c r="A143" s="77">
        <v>36</v>
      </c>
      <c r="B143" s="78" t="s">
        <v>119</v>
      </c>
      <c r="C143" s="48"/>
      <c r="D143" s="49"/>
      <c r="E143" s="49"/>
      <c r="F143" s="143"/>
      <c r="G143" s="184">
        <f t="shared" si="17"/>
        <v>0</v>
      </c>
      <c r="H143" s="192"/>
      <c r="I143" s="146"/>
    </row>
    <row r="144" spans="1:9" x14ac:dyDescent="0.25">
      <c r="A144" s="77">
        <v>37</v>
      </c>
      <c r="B144" s="78" t="s">
        <v>120</v>
      </c>
      <c r="C144" s="48"/>
      <c r="D144" s="49"/>
      <c r="E144" s="49"/>
      <c r="F144" s="143"/>
      <c r="G144" s="184">
        <f t="shared" si="17"/>
        <v>0</v>
      </c>
      <c r="H144" s="192"/>
      <c r="I144" s="146"/>
    </row>
    <row r="145" spans="1:9" x14ac:dyDescent="0.25">
      <c r="A145" s="77">
        <v>38</v>
      </c>
      <c r="B145" s="78" t="s">
        <v>161</v>
      </c>
      <c r="C145" s="48"/>
      <c r="D145" s="49"/>
      <c r="E145" s="49"/>
      <c r="F145" s="143"/>
      <c r="G145" s="184">
        <f t="shared" si="17"/>
        <v>0</v>
      </c>
      <c r="H145" s="192"/>
      <c r="I145" s="146"/>
    </row>
    <row r="146" spans="1:9" x14ac:dyDescent="0.25">
      <c r="A146" s="77">
        <v>39</v>
      </c>
      <c r="B146" s="78" t="s">
        <v>121</v>
      </c>
      <c r="C146" s="48"/>
      <c r="D146" s="49"/>
      <c r="E146" s="49"/>
      <c r="F146" s="143">
        <v>1</v>
      </c>
      <c r="G146" s="184">
        <f t="shared" si="17"/>
        <v>1</v>
      </c>
      <c r="H146" s="192">
        <v>1</v>
      </c>
      <c r="I146" s="146" t="s">
        <v>389</v>
      </c>
    </row>
    <row r="147" spans="1:9" x14ac:dyDescent="0.25">
      <c r="A147" s="77">
        <v>40</v>
      </c>
      <c r="B147" s="78" t="s">
        <v>122</v>
      </c>
      <c r="C147" s="48"/>
      <c r="D147" s="49"/>
      <c r="E147" s="49"/>
      <c r="F147" s="143"/>
      <c r="G147" s="184">
        <f t="shared" si="17"/>
        <v>0</v>
      </c>
      <c r="H147" s="192"/>
      <c r="I147" s="146"/>
    </row>
    <row r="148" spans="1:9" x14ac:dyDescent="0.25">
      <c r="A148" s="77">
        <v>41</v>
      </c>
      <c r="B148" s="78" t="s">
        <v>123</v>
      </c>
      <c r="C148" s="48"/>
      <c r="D148" s="49"/>
      <c r="E148" s="49"/>
      <c r="F148" s="143"/>
      <c r="G148" s="184">
        <f t="shared" si="17"/>
        <v>0</v>
      </c>
      <c r="H148" s="192"/>
      <c r="I148" s="146"/>
    </row>
    <row r="149" spans="1:9" x14ac:dyDescent="0.25">
      <c r="A149" s="77">
        <v>42</v>
      </c>
      <c r="B149" s="78" t="s">
        <v>250</v>
      </c>
      <c r="C149" s="48"/>
      <c r="D149" s="49"/>
      <c r="E149" s="49"/>
      <c r="F149" s="143"/>
      <c r="G149" s="184">
        <f t="shared" si="17"/>
        <v>0</v>
      </c>
      <c r="H149" s="192"/>
      <c r="I149" s="146"/>
    </row>
    <row r="150" spans="1:9" x14ac:dyDescent="0.25">
      <c r="A150" s="77">
        <v>43</v>
      </c>
      <c r="B150" s="78" t="s">
        <v>124</v>
      </c>
      <c r="C150" s="48"/>
      <c r="D150" s="49"/>
      <c r="E150" s="49"/>
      <c r="F150" s="143"/>
      <c r="G150" s="184">
        <f t="shared" si="17"/>
        <v>0</v>
      </c>
      <c r="H150" s="192"/>
      <c r="I150" s="146"/>
    </row>
    <row r="151" spans="1:9" x14ac:dyDescent="0.25">
      <c r="A151" s="77">
        <v>44</v>
      </c>
      <c r="B151" s="78" t="s">
        <v>157</v>
      </c>
      <c r="C151" s="48"/>
      <c r="D151" s="49"/>
      <c r="E151" s="49"/>
      <c r="F151" s="143"/>
      <c r="G151" s="184">
        <f t="shared" si="17"/>
        <v>0</v>
      </c>
      <c r="H151" s="192"/>
      <c r="I151" s="146"/>
    </row>
    <row r="152" spans="1:9" x14ac:dyDescent="0.25">
      <c r="A152" s="77">
        <v>45</v>
      </c>
      <c r="B152" s="78" t="s">
        <v>156</v>
      </c>
      <c r="C152" s="48"/>
      <c r="D152" s="49"/>
      <c r="E152" s="49"/>
      <c r="F152" s="143">
        <v>1</v>
      </c>
      <c r="G152" s="184">
        <f t="shared" si="17"/>
        <v>1</v>
      </c>
      <c r="H152" s="192">
        <v>1</v>
      </c>
      <c r="I152" s="146" t="s">
        <v>390</v>
      </c>
    </row>
    <row r="153" spans="1:9" x14ac:dyDescent="0.25">
      <c r="A153" s="77">
        <v>46</v>
      </c>
      <c r="B153" s="78" t="s">
        <v>158</v>
      </c>
      <c r="C153" s="48"/>
      <c r="D153" s="49"/>
      <c r="E153" s="49"/>
      <c r="F153" s="143"/>
      <c r="G153" s="184">
        <f t="shared" si="17"/>
        <v>0</v>
      </c>
      <c r="H153" s="192"/>
      <c r="I153" s="146"/>
    </row>
    <row r="154" spans="1:9" x14ac:dyDescent="0.25">
      <c r="A154" s="77">
        <v>47</v>
      </c>
      <c r="B154" s="78" t="s">
        <v>125</v>
      </c>
      <c r="C154" s="48"/>
      <c r="D154" s="49"/>
      <c r="E154" s="49"/>
      <c r="F154" s="143"/>
      <c r="G154" s="184">
        <f t="shared" si="17"/>
        <v>0</v>
      </c>
      <c r="H154" s="192"/>
      <c r="I154" s="146"/>
    </row>
    <row r="155" spans="1:9" x14ac:dyDescent="0.25">
      <c r="A155" s="77">
        <v>48</v>
      </c>
      <c r="B155" s="78" t="s">
        <v>126</v>
      </c>
      <c r="C155" s="48"/>
      <c r="D155" s="49"/>
      <c r="E155" s="49"/>
      <c r="F155" s="143"/>
      <c r="G155" s="184">
        <f t="shared" si="17"/>
        <v>0</v>
      </c>
      <c r="H155" s="192"/>
      <c r="I155" s="146"/>
    </row>
    <row r="156" spans="1:9" x14ac:dyDescent="0.25">
      <c r="A156" s="77">
        <v>49</v>
      </c>
      <c r="B156" s="78" t="s">
        <v>154</v>
      </c>
      <c r="C156" s="48">
        <v>1</v>
      </c>
      <c r="D156" s="49"/>
      <c r="E156" s="49"/>
      <c r="F156" s="143"/>
      <c r="G156" s="184">
        <f t="shared" si="17"/>
        <v>1</v>
      </c>
      <c r="H156" s="192">
        <v>1</v>
      </c>
      <c r="I156" s="210" t="s">
        <v>391</v>
      </c>
    </row>
    <row r="157" spans="1:9" x14ac:dyDescent="0.25">
      <c r="A157" s="77">
        <v>50</v>
      </c>
      <c r="B157" s="78" t="s">
        <v>251</v>
      </c>
      <c r="C157" s="48"/>
      <c r="D157" s="49"/>
      <c r="E157" s="49"/>
      <c r="F157" s="143"/>
      <c r="G157" s="184">
        <f t="shared" si="17"/>
        <v>0</v>
      </c>
      <c r="H157" s="192"/>
      <c r="I157" s="146"/>
    </row>
    <row r="158" spans="1:9" x14ac:dyDescent="0.25">
      <c r="A158" s="77">
        <v>51</v>
      </c>
      <c r="B158" s="78" t="s">
        <v>127</v>
      </c>
      <c r="C158" s="48"/>
      <c r="D158" s="49"/>
      <c r="E158" s="49"/>
      <c r="F158" s="143"/>
      <c r="G158" s="184">
        <f t="shared" si="17"/>
        <v>0</v>
      </c>
      <c r="H158" s="192"/>
      <c r="I158" s="146"/>
    </row>
    <row r="159" spans="1:9" x14ac:dyDescent="0.25">
      <c r="A159" s="77">
        <v>52</v>
      </c>
      <c r="B159" s="78" t="s">
        <v>155</v>
      </c>
      <c r="C159" s="48"/>
      <c r="D159" s="49"/>
      <c r="E159" s="49"/>
      <c r="F159" s="143"/>
      <c r="G159" s="184">
        <f t="shared" si="17"/>
        <v>0</v>
      </c>
      <c r="H159" s="192"/>
      <c r="I159" s="146"/>
    </row>
    <row r="160" spans="1:9" x14ac:dyDescent="0.25">
      <c r="A160" s="77">
        <v>53</v>
      </c>
      <c r="B160" s="78" t="s">
        <v>128</v>
      </c>
      <c r="C160" s="48"/>
      <c r="D160" s="49"/>
      <c r="E160" s="49"/>
      <c r="F160" s="143"/>
      <c r="G160" s="184">
        <f t="shared" si="17"/>
        <v>0</v>
      </c>
      <c r="H160" s="192"/>
      <c r="I160" s="146"/>
    </row>
    <row r="161" spans="1:9" x14ac:dyDescent="0.25">
      <c r="A161" s="77">
        <v>54</v>
      </c>
      <c r="B161" s="78" t="s">
        <v>150</v>
      </c>
      <c r="C161" s="48"/>
      <c r="D161" s="49"/>
      <c r="E161" s="49"/>
      <c r="F161" s="143"/>
      <c r="G161" s="184">
        <f t="shared" si="17"/>
        <v>0</v>
      </c>
      <c r="H161" s="192"/>
      <c r="I161" s="146"/>
    </row>
    <row r="162" spans="1:9" x14ac:dyDescent="0.25">
      <c r="A162" s="77">
        <v>55</v>
      </c>
      <c r="B162" s="78" t="s">
        <v>129</v>
      </c>
      <c r="C162" s="48"/>
      <c r="D162" s="49"/>
      <c r="E162" s="49"/>
      <c r="F162" s="143">
        <v>1</v>
      </c>
      <c r="G162" s="184">
        <f t="shared" si="17"/>
        <v>1</v>
      </c>
      <c r="H162" s="192">
        <v>1</v>
      </c>
      <c r="I162" s="146" t="s">
        <v>392</v>
      </c>
    </row>
    <row r="163" spans="1:9" x14ac:dyDescent="0.25">
      <c r="A163" s="77">
        <v>56</v>
      </c>
      <c r="B163" s="78" t="s">
        <v>130</v>
      </c>
      <c r="C163" s="48"/>
      <c r="D163" s="49"/>
      <c r="E163" s="49"/>
      <c r="F163" s="143"/>
      <c r="G163" s="184">
        <f t="shared" si="17"/>
        <v>0</v>
      </c>
      <c r="H163" s="192"/>
      <c r="I163" s="146"/>
    </row>
    <row r="164" spans="1:9" x14ac:dyDescent="0.25">
      <c r="A164" s="77">
        <v>57</v>
      </c>
      <c r="B164" s="78" t="s">
        <v>149</v>
      </c>
      <c r="C164" s="48"/>
      <c r="D164" s="49"/>
      <c r="E164" s="49"/>
      <c r="F164" s="143"/>
      <c r="G164" s="184">
        <f t="shared" si="17"/>
        <v>0</v>
      </c>
      <c r="H164" s="192"/>
      <c r="I164" s="146"/>
    </row>
    <row r="165" spans="1:9" x14ac:dyDescent="0.25">
      <c r="A165" s="77">
        <v>58</v>
      </c>
      <c r="B165" s="78" t="s">
        <v>131</v>
      </c>
      <c r="C165" s="48"/>
      <c r="D165" s="49"/>
      <c r="E165" s="49"/>
      <c r="F165" s="143"/>
      <c r="G165" s="184">
        <f t="shared" si="17"/>
        <v>0</v>
      </c>
      <c r="H165" s="192"/>
      <c r="I165" s="146"/>
    </row>
    <row r="166" spans="1:9" x14ac:dyDescent="0.25">
      <c r="A166" s="77">
        <v>59</v>
      </c>
      <c r="B166" s="78" t="s">
        <v>132</v>
      </c>
      <c r="C166" s="48"/>
      <c r="D166" s="49"/>
      <c r="E166" s="49"/>
      <c r="F166" s="143"/>
      <c r="G166" s="184">
        <f t="shared" si="17"/>
        <v>0</v>
      </c>
      <c r="H166" s="192"/>
      <c r="I166" s="146"/>
    </row>
    <row r="167" spans="1:9" x14ac:dyDescent="0.25">
      <c r="A167" s="77">
        <v>60</v>
      </c>
      <c r="B167" s="78" t="s">
        <v>133</v>
      </c>
      <c r="C167" s="48"/>
      <c r="D167" s="49"/>
      <c r="E167" s="49"/>
      <c r="F167" s="143"/>
      <c r="G167" s="184">
        <f t="shared" si="17"/>
        <v>0</v>
      </c>
      <c r="H167" s="192"/>
      <c r="I167" s="146"/>
    </row>
    <row r="168" spans="1:9" x14ac:dyDescent="0.25">
      <c r="A168" s="77">
        <v>61</v>
      </c>
      <c r="B168" s="78" t="s">
        <v>135</v>
      </c>
      <c r="C168" s="48"/>
      <c r="D168" s="49"/>
      <c r="E168" s="49"/>
      <c r="F168" s="143"/>
      <c r="G168" s="184">
        <f t="shared" si="17"/>
        <v>0</v>
      </c>
      <c r="H168" s="192"/>
      <c r="I168" s="146"/>
    </row>
    <row r="169" spans="1:9" x14ac:dyDescent="0.25">
      <c r="A169" s="77">
        <v>62</v>
      </c>
      <c r="B169" s="78" t="s">
        <v>151</v>
      </c>
      <c r="C169" s="48"/>
      <c r="D169" s="49"/>
      <c r="E169" s="49"/>
      <c r="F169" s="143"/>
      <c r="G169" s="184">
        <f t="shared" si="17"/>
        <v>0</v>
      </c>
      <c r="H169" s="192"/>
      <c r="I169" s="208"/>
    </row>
    <row r="170" spans="1:9" x14ac:dyDescent="0.25">
      <c r="A170" s="77">
        <v>63</v>
      </c>
      <c r="B170" s="100" t="s">
        <v>136</v>
      </c>
      <c r="C170" s="48"/>
      <c r="D170" s="49"/>
      <c r="E170" s="49"/>
      <c r="F170" s="143"/>
      <c r="G170" s="184">
        <f t="shared" si="17"/>
        <v>0</v>
      </c>
      <c r="H170" s="192"/>
      <c r="I170" s="146"/>
    </row>
    <row r="171" spans="1:9" x14ac:dyDescent="0.25">
      <c r="A171" s="77">
        <v>64</v>
      </c>
      <c r="B171" s="78" t="s">
        <v>252</v>
      </c>
      <c r="C171" s="48"/>
      <c r="D171" s="49"/>
      <c r="E171" s="49"/>
      <c r="F171" s="143"/>
      <c r="G171" s="184">
        <f t="shared" si="17"/>
        <v>0</v>
      </c>
      <c r="H171" s="192"/>
      <c r="I171" s="146"/>
    </row>
    <row r="172" spans="1:9" x14ac:dyDescent="0.25">
      <c r="A172" s="77">
        <v>65</v>
      </c>
      <c r="B172" s="78" t="s">
        <v>137</v>
      </c>
      <c r="C172" s="48"/>
      <c r="D172" s="49"/>
      <c r="E172" s="49"/>
      <c r="F172" s="143">
        <v>1</v>
      </c>
      <c r="G172" s="184">
        <f t="shared" si="17"/>
        <v>1</v>
      </c>
      <c r="H172" s="192">
        <v>1</v>
      </c>
      <c r="I172" s="146" t="s">
        <v>393</v>
      </c>
    </row>
    <row r="173" spans="1:9" ht="15.75" thickBot="1" x14ac:dyDescent="0.3">
      <c r="A173" s="77">
        <v>66</v>
      </c>
      <c r="B173" s="101" t="s">
        <v>134</v>
      </c>
      <c r="C173" s="63"/>
      <c r="D173" s="64"/>
      <c r="E173" s="64"/>
      <c r="F173" s="144"/>
      <c r="G173" s="184">
        <f t="shared" si="17"/>
        <v>0</v>
      </c>
      <c r="H173" s="192"/>
    </row>
    <row r="174" spans="1:9" ht="15.75" thickBot="1" x14ac:dyDescent="0.3">
      <c r="A174" s="102" t="s">
        <v>40</v>
      </c>
      <c r="B174" s="9"/>
      <c r="C174" s="58">
        <f>SUM(C175:C189)</f>
        <v>0</v>
      </c>
      <c r="D174" s="59">
        <f t="shared" ref="D174:G174" si="18">SUM(D175:D189)</f>
        <v>0</v>
      </c>
      <c r="E174" s="59">
        <f t="shared" si="18"/>
        <v>1</v>
      </c>
      <c r="F174" s="147">
        <f t="shared" si="18"/>
        <v>0</v>
      </c>
      <c r="G174" s="158">
        <f t="shared" si="18"/>
        <v>1</v>
      </c>
      <c r="H174" s="60">
        <f t="shared" ref="H174" si="19">SUM(H175:H189)</f>
        <v>1</v>
      </c>
      <c r="I174" s="164"/>
    </row>
    <row r="175" spans="1:9" x14ac:dyDescent="0.25">
      <c r="A175" s="103">
        <v>1</v>
      </c>
      <c r="B175" s="104" t="s">
        <v>138</v>
      </c>
      <c r="C175" s="61"/>
      <c r="D175" s="62"/>
      <c r="E175" s="62"/>
      <c r="F175" s="142"/>
      <c r="G175" s="184">
        <f t="shared" si="17"/>
        <v>0</v>
      </c>
      <c r="H175" s="192"/>
      <c r="I175" s="146"/>
    </row>
    <row r="176" spans="1:9" x14ac:dyDescent="0.25">
      <c r="A176" s="74">
        <v>2</v>
      </c>
      <c r="B176" s="78" t="s">
        <v>152</v>
      </c>
      <c r="C176" s="48"/>
      <c r="D176" s="49"/>
      <c r="E176" s="49"/>
      <c r="F176" s="143"/>
      <c r="G176" s="184">
        <f t="shared" si="17"/>
        <v>0</v>
      </c>
      <c r="H176" s="192"/>
      <c r="I176" s="146"/>
    </row>
    <row r="177" spans="1:9" x14ac:dyDescent="0.25">
      <c r="A177" s="74">
        <v>3</v>
      </c>
      <c r="B177" s="78" t="s">
        <v>139</v>
      </c>
      <c r="C177" s="48"/>
      <c r="D177" s="49"/>
      <c r="E177" s="49"/>
      <c r="F177" s="143"/>
      <c r="G177" s="184">
        <f t="shared" si="17"/>
        <v>0</v>
      </c>
      <c r="H177" s="192"/>
      <c r="I177" s="146"/>
    </row>
    <row r="178" spans="1:9" x14ac:dyDescent="0.25">
      <c r="A178" s="74">
        <v>4</v>
      </c>
      <c r="B178" s="78" t="s">
        <v>140</v>
      </c>
      <c r="C178" s="48"/>
      <c r="D178" s="49"/>
      <c r="E178" s="49"/>
      <c r="F178" s="143"/>
      <c r="G178" s="184">
        <f t="shared" si="17"/>
        <v>0</v>
      </c>
      <c r="H178" s="192"/>
      <c r="I178" s="146"/>
    </row>
    <row r="179" spans="1:9" x14ac:dyDescent="0.25">
      <c r="A179" s="74">
        <v>5</v>
      </c>
      <c r="B179" s="78" t="s">
        <v>141</v>
      </c>
      <c r="C179" s="48"/>
      <c r="D179" s="49"/>
      <c r="E179" s="49"/>
      <c r="F179" s="143"/>
      <c r="G179" s="184">
        <f t="shared" si="17"/>
        <v>0</v>
      </c>
      <c r="H179" s="192"/>
      <c r="I179" s="146"/>
    </row>
    <row r="180" spans="1:9" x14ac:dyDescent="0.25">
      <c r="A180" s="74">
        <v>6</v>
      </c>
      <c r="B180" s="78" t="s">
        <v>253</v>
      </c>
      <c r="C180" s="48"/>
      <c r="D180" s="49"/>
      <c r="E180" s="49"/>
      <c r="F180" s="143"/>
      <c r="G180" s="184">
        <f t="shared" si="17"/>
        <v>0</v>
      </c>
      <c r="H180" s="192"/>
      <c r="I180" s="146"/>
    </row>
    <row r="181" spans="1:9" x14ac:dyDescent="0.25">
      <c r="A181" s="74">
        <v>7</v>
      </c>
      <c r="B181" s="78" t="s">
        <v>218</v>
      </c>
      <c r="C181" s="48"/>
      <c r="D181" s="49"/>
      <c r="E181" s="49"/>
      <c r="F181" s="143"/>
      <c r="G181" s="184">
        <f t="shared" si="17"/>
        <v>0</v>
      </c>
      <c r="H181" s="192"/>
      <c r="I181" s="146"/>
    </row>
    <row r="182" spans="1:9" x14ac:dyDescent="0.25">
      <c r="A182" s="74">
        <v>8</v>
      </c>
      <c r="B182" s="78" t="s">
        <v>142</v>
      </c>
      <c r="C182" s="48"/>
      <c r="D182" s="49"/>
      <c r="E182" s="49"/>
      <c r="F182" s="143"/>
      <c r="G182" s="184">
        <f t="shared" si="17"/>
        <v>0</v>
      </c>
      <c r="H182" s="192"/>
      <c r="I182" s="146"/>
    </row>
    <row r="183" spans="1:9" x14ac:dyDescent="0.25">
      <c r="A183" s="74">
        <v>9</v>
      </c>
      <c r="B183" s="78" t="s">
        <v>143</v>
      </c>
      <c r="C183" s="48"/>
      <c r="D183" s="49"/>
      <c r="E183" s="49"/>
      <c r="F183" s="143"/>
      <c r="G183" s="184">
        <f t="shared" si="17"/>
        <v>0</v>
      </c>
      <c r="H183" s="192"/>
      <c r="I183" s="146"/>
    </row>
    <row r="184" spans="1:9" x14ac:dyDescent="0.25">
      <c r="A184" s="74">
        <v>10</v>
      </c>
      <c r="B184" s="78" t="s">
        <v>144</v>
      </c>
      <c r="C184" s="48"/>
      <c r="D184" s="49"/>
      <c r="E184" s="49"/>
      <c r="F184" s="143"/>
      <c r="G184" s="184">
        <f t="shared" si="17"/>
        <v>0</v>
      </c>
      <c r="H184" s="192"/>
      <c r="I184" s="146"/>
    </row>
    <row r="185" spans="1:9" x14ac:dyDescent="0.25">
      <c r="A185" s="74">
        <v>11</v>
      </c>
      <c r="B185" s="78" t="s">
        <v>153</v>
      </c>
      <c r="C185" s="48"/>
      <c r="D185" s="49"/>
      <c r="E185" s="49"/>
      <c r="F185" s="143"/>
      <c r="G185" s="184">
        <f t="shared" si="17"/>
        <v>0</v>
      </c>
      <c r="H185" s="192"/>
      <c r="I185" s="146"/>
    </row>
    <row r="186" spans="1:9" x14ac:dyDescent="0.25">
      <c r="A186" s="74">
        <v>12</v>
      </c>
      <c r="B186" s="78" t="s">
        <v>145</v>
      </c>
      <c r="C186" s="48"/>
      <c r="D186" s="49"/>
      <c r="E186" s="49"/>
      <c r="F186" s="143"/>
      <c r="G186" s="184">
        <f t="shared" si="17"/>
        <v>0</v>
      </c>
      <c r="H186" s="192"/>
      <c r="I186" s="146"/>
    </row>
    <row r="187" spans="1:9" x14ac:dyDescent="0.25">
      <c r="A187" s="74">
        <v>13</v>
      </c>
      <c r="B187" s="78" t="s">
        <v>146</v>
      </c>
      <c r="C187" s="48"/>
      <c r="D187" s="49"/>
      <c r="E187" s="49">
        <v>1</v>
      </c>
      <c r="F187" s="143"/>
      <c r="G187" s="184">
        <f t="shared" si="17"/>
        <v>1</v>
      </c>
      <c r="H187" s="192">
        <v>1</v>
      </c>
      <c r="I187" s="208"/>
    </row>
    <row r="188" spans="1:9" x14ac:dyDescent="0.25">
      <c r="A188" s="74">
        <v>14</v>
      </c>
      <c r="B188" s="78" t="s">
        <v>147</v>
      </c>
      <c r="C188" s="48"/>
      <c r="D188" s="49"/>
      <c r="E188" s="49"/>
      <c r="F188" s="143"/>
      <c r="G188" s="184">
        <f t="shared" si="17"/>
        <v>0</v>
      </c>
      <c r="H188" s="192"/>
      <c r="I188" s="146"/>
    </row>
    <row r="189" spans="1:9" ht="15.75" thickBot="1" x14ac:dyDescent="0.3">
      <c r="A189" s="105">
        <v>15</v>
      </c>
      <c r="B189" s="101" t="s">
        <v>148</v>
      </c>
      <c r="C189" s="63"/>
      <c r="D189" s="64"/>
      <c r="E189" s="64"/>
      <c r="F189" s="144"/>
      <c r="G189" s="184">
        <f t="shared" si="17"/>
        <v>0</v>
      </c>
      <c r="H189" s="192"/>
      <c r="I189" s="146"/>
    </row>
    <row r="190" spans="1:9" ht="15.75" thickBot="1" x14ac:dyDescent="0.3">
      <c r="A190" s="17"/>
      <c r="B190" s="25"/>
      <c r="C190" s="58">
        <f>SUM(C4:C16)+SUM(C18:C32)+SUM(C34:C52)+SUM(C54:C75)+SUM(C77:C106)+SUM(C108:C173)+SUM(C175:C189)</f>
        <v>6</v>
      </c>
      <c r="D190" s="59">
        <f t="shared" ref="D190:G190" si="20">SUM(D4:D16)+SUM(D18:D32)+SUM(D34:D52)+SUM(D54:D75)+SUM(D77:D106)+SUM(D108:D173)+SUM(D175:D189)</f>
        <v>6</v>
      </c>
      <c r="E190" s="59">
        <f t="shared" si="20"/>
        <v>8</v>
      </c>
      <c r="F190" s="147">
        <f t="shared" si="20"/>
        <v>12</v>
      </c>
      <c r="G190" s="158">
        <f t="shared" si="20"/>
        <v>32</v>
      </c>
      <c r="H190" s="60">
        <f t="shared" ref="H190" si="21">SUM(H4:H16)+SUM(H18:H32)+SUM(H34:H52)+SUM(H54:H75)+SUM(H77:H106)+SUM(H108:H173)+SUM(H175:H189)</f>
        <v>30</v>
      </c>
      <c r="I190" s="164"/>
    </row>
    <row r="191" spans="1:9" x14ac:dyDescent="0.25">
      <c r="G191" s="146"/>
    </row>
  </sheetData>
  <conditionalFormatting sqref="C3:G190 I3 I17 I33 I53 I76 I107 I174 I190">
    <cfRule type="cellIs" dxfId="13" priority="2" operator="greaterThanOrEqual">
      <formula>1</formula>
    </cfRule>
  </conditionalFormatting>
  <conditionalFormatting sqref="H3 H17 H33 H53 H76 H107 H174 H190">
    <cfRule type="cellIs" dxfId="12" priority="1" operator="greaterThanOr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zoomScaleNormal="100" workbookViewId="0">
      <pane xSplit="1" ySplit="2" topLeftCell="B102" activePane="bottomRight" state="frozen"/>
      <selection activeCell="O25" sqref="O25"/>
      <selection pane="topRight" activeCell="O25" sqref="O25"/>
      <selection pane="bottomLeft" activeCell="O25" sqref="O25"/>
      <selection pane="bottomRight" activeCell="G113" sqref="G113:H113"/>
    </sheetView>
  </sheetViews>
  <sheetFormatPr defaultRowHeight="15" x14ac:dyDescent="0.25"/>
  <cols>
    <col min="1" max="1" width="4.5703125" style="38" customWidth="1"/>
    <col min="2" max="2" width="40" style="38" customWidth="1"/>
    <col min="3" max="3" width="3.85546875" style="38" customWidth="1"/>
    <col min="4" max="4" width="4" style="38" customWidth="1"/>
    <col min="5" max="6" width="3.85546875" style="38" customWidth="1"/>
    <col min="7" max="7" width="6.28515625" style="38" customWidth="1"/>
    <col min="8" max="8" width="6.85546875" style="38" customWidth="1"/>
    <col min="9" max="9" width="56.42578125" style="38" customWidth="1"/>
    <col min="10" max="16384" width="9.140625" style="38"/>
  </cols>
  <sheetData>
    <row r="1" spans="1:9" ht="110.1" customHeight="1" thickBot="1" x14ac:dyDescent="0.3">
      <c r="A1" s="1" t="s">
        <v>42</v>
      </c>
      <c r="B1" s="134" t="s">
        <v>303</v>
      </c>
      <c r="C1" s="112" t="s">
        <v>298</v>
      </c>
      <c r="D1" s="113" t="s">
        <v>300</v>
      </c>
      <c r="E1" s="113" t="s">
        <v>299</v>
      </c>
      <c r="F1" s="148" t="s">
        <v>308</v>
      </c>
      <c r="G1" s="185" t="s">
        <v>43</v>
      </c>
      <c r="H1" s="211" t="s">
        <v>315</v>
      </c>
      <c r="I1" s="146"/>
    </row>
    <row r="2" spans="1:9" ht="15" customHeight="1" thickBot="1" x14ac:dyDescent="0.3">
      <c r="A2" s="1">
        <f>SUM(A12+A25+A43+A64+A79+A110+A122)</f>
        <v>111</v>
      </c>
      <c r="B2" s="136" t="s">
        <v>307</v>
      </c>
      <c r="C2" s="58">
        <f>SUM(C3+C13+C26+C44+C65+C80+C113)</f>
        <v>16</v>
      </c>
      <c r="D2" s="59">
        <f>SUM(D3+D13+D26+D44+D65+D80+D113)</f>
        <v>27</v>
      </c>
      <c r="E2" s="59">
        <f>SUM(E3+E13+E26+E44+E65+E80+E113)</f>
        <v>13</v>
      </c>
      <c r="F2" s="59">
        <f>SUM(F3+F13+F26+F44+F65+F80+F113)</f>
        <v>12</v>
      </c>
      <c r="G2" s="147">
        <f>SUM(G3+G13+G26+G44+G65+G80+G113)</f>
        <v>68</v>
      </c>
      <c r="H2" s="60">
        <f t="shared" ref="H2" si="0">SUM(H3+H13+H26+H44+H65+H80+H113)</f>
        <v>48</v>
      </c>
      <c r="I2" s="164"/>
    </row>
    <row r="3" spans="1:9" ht="15" customHeight="1" thickBot="1" x14ac:dyDescent="0.3">
      <c r="A3" s="22" t="s">
        <v>0</v>
      </c>
      <c r="B3" s="114"/>
      <c r="C3" s="58">
        <f>SUM(C4:C12)</f>
        <v>0</v>
      </c>
      <c r="D3" s="59">
        <f>SUM(D4:D12)</f>
        <v>1</v>
      </c>
      <c r="E3" s="59">
        <f t="shared" ref="E3:G3" si="1">SUM(E4:E12)</f>
        <v>0</v>
      </c>
      <c r="F3" s="147">
        <f t="shared" si="1"/>
        <v>1</v>
      </c>
      <c r="G3" s="186">
        <f t="shared" si="1"/>
        <v>2</v>
      </c>
      <c r="H3" s="159">
        <f t="shared" ref="H3" si="2">SUM(H4:H12)</f>
        <v>2</v>
      </c>
      <c r="I3" s="207"/>
    </row>
    <row r="4" spans="1:9" ht="15" customHeight="1" x14ac:dyDescent="0.25">
      <c r="A4" s="115">
        <v>1</v>
      </c>
      <c r="B4" s="14" t="s">
        <v>219</v>
      </c>
      <c r="C4" s="149"/>
      <c r="D4" s="150"/>
      <c r="E4" s="150"/>
      <c r="F4" s="151"/>
      <c r="G4" s="187">
        <f>SUM(C4:F4)</f>
        <v>0</v>
      </c>
      <c r="H4" s="192"/>
      <c r="I4" s="146"/>
    </row>
    <row r="5" spans="1:9" ht="15" customHeight="1" x14ac:dyDescent="0.25">
      <c r="A5" s="115">
        <v>2</v>
      </c>
      <c r="B5" s="41" t="s">
        <v>220</v>
      </c>
      <c r="C5" s="152"/>
      <c r="D5" s="153"/>
      <c r="E5" s="153"/>
      <c r="F5" s="154"/>
      <c r="G5" s="187">
        <f t="shared" ref="G5:G68" si="3">SUM(C5:F5)</f>
        <v>0</v>
      </c>
      <c r="H5" s="192"/>
      <c r="I5" s="146"/>
    </row>
    <row r="6" spans="1:9" ht="15" customHeight="1" x14ac:dyDescent="0.25">
      <c r="A6" s="116">
        <v>3</v>
      </c>
      <c r="B6" s="41" t="s">
        <v>221</v>
      </c>
      <c r="C6" s="152"/>
      <c r="D6" s="153"/>
      <c r="E6" s="153"/>
      <c r="F6" s="154"/>
      <c r="G6" s="187">
        <f t="shared" si="3"/>
        <v>0</v>
      </c>
      <c r="H6" s="192"/>
      <c r="I6" s="146"/>
    </row>
    <row r="7" spans="1:9" ht="15" customHeight="1" x14ac:dyDescent="0.25">
      <c r="A7" s="115">
        <v>4</v>
      </c>
      <c r="B7" s="41" t="s">
        <v>198</v>
      </c>
      <c r="C7" s="152"/>
      <c r="D7" s="153">
        <v>1</v>
      </c>
      <c r="E7" s="153"/>
      <c r="F7" s="154"/>
      <c r="G7" s="187">
        <f t="shared" si="3"/>
        <v>1</v>
      </c>
      <c r="H7" s="192">
        <v>1</v>
      </c>
      <c r="I7" s="146"/>
    </row>
    <row r="8" spans="1:9" ht="15" customHeight="1" x14ac:dyDescent="0.25">
      <c r="A8" s="115">
        <v>5</v>
      </c>
      <c r="B8" s="41" t="s">
        <v>254</v>
      </c>
      <c r="C8" s="152"/>
      <c r="D8" s="153"/>
      <c r="E8" s="153"/>
      <c r="F8" s="154"/>
      <c r="G8" s="187">
        <f t="shared" si="3"/>
        <v>0</v>
      </c>
      <c r="H8" s="192"/>
      <c r="I8" s="146"/>
    </row>
    <row r="9" spans="1:9" ht="15" customHeight="1" x14ac:dyDescent="0.25">
      <c r="A9" s="116">
        <v>6</v>
      </c>
      <c r="B9" s="41" t="s">
        <v>255</v>
      </c>
      <c r="C9" s="152"/>
      <c r="D9" s="153"/>
      <c r="E9" s="153"/>
      <c r="F9" s="154">
        <v>1</v>
      </c>
      <c r="G9" s="187">
        <f t="shared" si="3"/>
        <v>1</v>
      </c>
      <c r="H9" s="192">
        <v>1</v>
      </c>
      <c r="I9" s="276" t="s">
        <v>362</v>
      </c>
    </row>
    <row r="10" spans="1:9" ht="15" customHeight="1" x14ac:dyDescent="0.25">
      <c r="A10" s="115">
        <v>7</v>
      </c>
      <c r="B10" s="41" t="s">
        <v>222</v>
      </c>
      <c r="C10" s="152"/>
      <c r="D10" s="153"/>
      <c r="E10" s="153"/>
      <c r="F10" s="154"/>
      <c r="G10" s="187">
        <f t="shared" si="3"/>
        <v>0</v>
      </c>
      <c r="H10" s="192"/>
      <c r="I10" s="146"/>
    </row>
    <row r="11" spans="1:9" ht="15" customHeight="1" x14ac:dyDescent="0.25">
      <c r="A11" s="115">
        <v>8</v>
      </c>
      <c r="B11" s="41" t="s">
        <v>197</v>
      </c>
      <c r="C11" s="152"/>
      <c r="D11" s="153"/>
      <c r="E11" s="153"/>
      <c r="F11" s="154"/>
      <c r="G11" s="187">
        <f t="shared" si="3"/>
        <v>0</v>
      </c>
      <c r="H11" s="192"/>
      <c r="I11" s="146"/>
    </row>
    <row r="12" spans="1:9" ht="15" customHeight="1" thickBot="1" x14ac:dyDescent="0.3">
      <c r="A12" s="116">
        <v>9</v>
      </c>
      <c r="B12" s="39" t="s">
        <v>2</v>
      </c>
      <c r="C12" s="155"/>
      <c r="D12" s="156"/>
      <c r="E12" s="156"/>
      <c r="F12" s="157"/>
      <c r="G12" s="187">
        <f t="shared" si="3"/>
        <v>0</v>
      </c>
      <c r="H12" s="192"/>
      <c r="I12" s="146"/>
    </row>
    <row r="13" spans="1:9" ht="15" customHeight="1" thickBot="1" x14ac:dyDescent="0.3">
      <c r="A13" s="22" t="s">
        <v>3</v>
      </c>
      <c r="B13" s="117"/>
      <c r="C13" s="58">
        <f>SUM(C14:C25)</f>
        <v>2</v>
      </c>
      <c r="D13" s="59">
        <f>SUM(D14:D25)</f>
        <v>2</v>
      </c>
      <c r="E13" s="59">
        <f t="shared" ref="E13:G13" si="4">SUM(E14:E25)</f>
        <v>2</v>
      </c>
      <c r="F13" s="147">
        <f t="shared" si="4"/>
        <v>1</v>
      </c>
      <c r="G13" s="186">
        <f t="shared" si="4"/>
        <v>7</v>
      </c>
      <c r="H13" s="159">
        <f t="shared" ref="H13" si="5">SUM(H14:H25)</f>
        <v>6</v>
      </c>
      <c r="I13" s="207"/>
    </row>
    <row r="14" spans="1:9" ht="15" customHeight="1" x14ac:dyDescent="0.25">
      <c r="A14" s="115">
        <v>1</v>
      </c>
      <c r="B14" s="14" t="s">
        <v>10</v>
      </c>
      <c r="C14" s="61"/>
      <c r="D14" s="62"/>
      <c r="E14" s="62"/>
      <c r="F14" s="142"/>
      <c r="G14" s="187">
        <f t="shared" si="3"/>
        <v>0</v>
      </c>
      <c r="H14" s="192"/>
      <c r="I14" s="146"/>
    </row>
    <row r="15" spans="1:9" ht="15" customHeight="1" x14ac:dyDescent="0.25">
      <c r="A15" s="116">
        <v>2</v>
      </c>
      <c r="B15" s="41" t="s">
        <v>11</v>
      </c>
      <c r="C15" s="48">
        <v>1</v>
      </c>
      <c r="D15" s="49"/>
      <c r="E15" s="49"/>
      <c r="F15" s="143"/>
      <c r="G15" s="187">
        <f t="shared" si="3"/>
        <v>1</v>
      </c>
      <c r="H15" s="192">
        <v>1</v>
      </c>
      <c r="I15" s="146"/>
    </row>
    <row r="16" spans="1:9" ht="15" customHeight="1" x14ac:dyDescent="0.25">
      <c r="A16" s="116">
        <v>3</v>
      </c>
      <c r="B16" s="41" t="s">
        <v>9</v>
      </c>
      <c r="C16" s="48"/>
      <c r="D16" s="49"/>
      <c r="E16" s="49"/>
      <c r="F16" s="143"/>
      <c r="G16" s="187">
        <f t="shared" si="3"/>
        <v>0</v>
      </c>
      <c r="H16" s="192"/>
      <c r="I16" s="146"/>
    </row>
    <row r="17" spans="1:9" ht="15" customHeight="1" x14ac:dyDescent="0.25">
      <c r="A17" s="115">
        <v>4</v>
      </c>
      <c r="B17" s="274" t="s">
        <v>347</v>
      </c>
      <c r="C17" s="48">
        <v>1</v>
      </c>
      <c r="D17" s="49"/>
      <c r="E17" s="49">
        <v>1</v>
      </c>
      <c r="F17" s="143"/>
      <c r="G17" s="187">
        <f t="shared" si="3"/>
        <v>2</v>
      </c>
      <c r="H17" s="192">
        <v>1</v>
      </c>
      <c r="I17" s="146"/>
    </row>
    <row r="18" spans="1:9" ht="15" customHeight="1" x14ac:dyDescent="0.25">
      <c r="A18" s="116">
        <v>5</v>
      </c>
      <c r="B18" s="274" t="s">
        <v>348</v>
      </c>
      <c r="C18" s="48"/>
      <c r="D18" s="49"/>
      <c r="E18" s="49"/>
      <c r="F18" s="143">
        <v>1</v>
      </c>
      <c r="G18" s="187">
        <f t="shared" si="3"/>
        <v>1</v>
      </c>
      <c r="H18" s="277">
        <v>1</v>
      </c>
      <c r="I18" s="278" t="s">
        <v>363</v>
      </c>
    </row>
    <row r="19" spans="1:9" ht="15" customHeight="1" x14ac:dyDescent="0.25">
      <c r="A19" s="115">
        <v>6</v>
      </c>
      <c r="B19" s="274" t="s">
        <v>349</v>
      </c>
      <c r="C19" s="48"/>
      <c r="D19" s="49"/>
      <c r="E19" s="49">
        <v>1</v>
      </c>
      <c r="F19" s="143"/>
      <c r="G19" s="187">
        <f t="shared" si="3"/>
        <v>1</v>
      </c>
      <c r="H19" s="277">
        <v>1</v>
      </c>
      <c r="I19" s="278" t="s">
        <v>364</v>
      </c>
    </row>
    <row r="20" spans="1:9" ht="15" customHeight="1" x14ac:dyDescent="0.25">
      <c r="A20" s="116">
        <v>7</v>
      </c>
      <c r="B20" s="274" t="s">
        <v>352</v>
      </c>
      <c r="C20" s="48"/>
      <c r="D20" s="49">
        <v>1</v>
      </c>
      <c r="E20" s="49"/>
      <c r="F20" s="143"/>
      <c r="G20" s="187">
        <f t="shared" si="3"/>
        <v>1</v>
      </c>
      <c r="H20" s="192">
        <v>1</v>
      </c>
      <c r="I20" s="146"/>
    </row>
    <row r="21" spans="1:9" ht="15" customHeight="1" x14ac:dyDescent="0.25">
      <c r="A21" s="116">
        <v>8</v>
      </c>
      <c r="B21" s="274" t="s">
        <v>350</v>
      </c>
      <c r="C21" s="48"/>
      <c r="D21" s="49">
        <v>1</v>
      </c>
      <c r="E21" s="49"/>
      <c r="F21" s="143"/>
      <c r="G21" s="187">
        <f t="shared" si="3"/>
        <v>1</v>
      </c>
      <c r="H21" s="192">
        <v>1</v>
      </c>
      <c r="I21" s="146"/>
    </row>
    <row r="22" spans="1:9" ht="15" customHeight="1" x14ac:dyDescent="0.25">
      <c r="A22" s="115">
        <v>9</v>
      </c>
      <c r="B22" s="41" t="s">
        <v>7</v>
      </c>
      <c r="C22" s="48"/>
      <c r="D22" s="49"/>
      <c r="E22" s="49"/>
      <c r="F22" s="143"/>
      <c r="G22" s="187">
        <f t="shared" si="3"/>
        <v>0</v>
      </c>
      <c r="H22" s="192"/>
      <c r="I22" s="146"/>
    </row>
    <row r="23" spans="1:9" ht="15" customHeight="1" x14ac:dyDescent="0.25">
      <c r="A23" s="116">
        <v>10</v>
      </c>
      <c r="B23" s="118" t="s">
        <v>351</v>
      </c>
      <c r="C23" s="48"/>
      <c r="D23" s="49"/>
      <c r="E23" s="49"/>
      <c r="F23" s="143"/>
      <c r="G23" s="187">
        <f t="shared" si="3"/>
        <v>0</v>
      </c>
      <c r="H23" s="192"/>
      <c r="I23" s="146"/>
    </row>
    <row r="24" spans="1:9" ht="15" customHeight="1" x14ac:dyDescent="0.25">
      <c r="A24" s="115">
        <v>11</v>
      </c>
      <c r="B24" s="41" t="s">
        <v>301</v>
      </c>
      <c r="C24" s="48"/>
      <c r="D24" s="49"/>
      <c r="E24" s="49"/>
      <c r="F24" s="143"/>
      <c r="G24" s="187">
        <f t="shared" si="3"/>
        <v>0</v>
      </c>
      <c r="H24" s="192"/>
      <c r="I24" s="146"/>
    </row>
    <row r="25" spans="1:9" ht="15" customHeight="1" thickBot="1" x14ac:dyDescent="0.3">
      <c r="A25" s="116">
        <v>12</v>
      </c>
      <c r="B25" s="39" t="s">
        <v>8</v>
      </c>
      <c r="C25" s="63"/>
      <c r="D25" s="64"/>
      <c r="E25" s="64"/>
      <c r="F25" s="144"/>
      <c r="G25" s="187">
        <f t="shared" si="3"/>
        <v>0</v>
      </c>
      <c r="H25" s="192"/>
      <c r="I25" s="146"/>
    </row>
    <row r="26" spans="1:9" ht="15" customHeight="1" thickBot="1" x14ac:dyDescent="0.3">
      <c r="A26" s="22" t="s">
        <v>12</v>
      </c>
      <c r="B26" s="114"/>
      <c r="C26" s="58">
        <f>SUM(C27:C43)</f>
        <v>1</v>
      </c>
      <c r="D26" s="59">
        <f>SUM(D27:D43)</f>
        <v>9</v>
      </c>
      <c r="E26" s="59">
        <f t="shared" ref="E26:G26" si="6">SUM(E27:E43)</f>
        <v>4</v>
      </c>
      <c r="F26" s="147">
        <f t="shared" si="6"/>
        <v>3</v>
      </c>
      <c r="G26" s="158">
        <f t="shared" si="6"/>
        <v>17</v>
      </c>
      <c r="H26" s="60">
        <f t="shared" ref="H26" si="7">SUM(H27:H43)</f>
        <v>8</v>
      </c>
      <c r="I26" s="164"/>
    </row>
    <row r="27" spans="1:9" ht="15" customHeight="1" x14ac:dyDescent="0.25">
      <c r="A27" s="115">
        <v>1</v>
      </c>
      <c r="B27" s="14" t="s">
        <v>21</v>
      </c>
      <c r="C27" s="61"/>
      <c r="D27" s="62"/>
      <c r="E27" s="62"/>
      <c r="F27" s="142">
        <v>1</v>
      </c>
      <c r="G27" s="187">
        <f t="shared" si="3"/>
        <v>1</v>
      </c>
      <c r="H27" s="192">
        <v>1</v>
      </c>
      <c r="I27" s="276" t="s">
        <v>365</v>
      </c>
    </row>
    <row r="28" spans="1:9" ht="15" customHeight="1" x14ac:dyDescent="0.25">
      <c r="A28" s="116">
        <v>2</v>
      </c>
      <c r="B28" s="41" t="s">
        <v>199</v>
      </c>
      <c r="C28" s="48"/>
      <c r="D28" s="49"/>
      <c r="E28" s="49"/>
      <c r="F28" s="142"/>
      <c r="G28" s="187">
        <f t="shared" si="3"/>
        <v>0</v>
      </c>
      <c r="H28" s="192"/>
      <c r="I28" s="146"/>
    </row>
    <row r="29" spans="1:9" ht="15" customHeight="1" x14ac:dyDescent="0.25">
      <c r="A29" s="116">
        <v>3</v>
      </c>
      <c r="B29" s="41" t="s">
        <v>201</v>
      </c>
      <c r="C29" s="48"/>
      <c r="D29" s="49"/>
      <c r="E29" s="49">
        <v>1</v>
      </c>
      <c r="F29" s="142"/>
      <c r="G29" s="187">
        <f t="shared" si="3"/>
        <v>1</v>
      </c>
      <c r="H29" s="192">
        <v>1</v>
      </c>
      <c r="I29" s="146"/>
    </row>
    <row r="30" spans="1:9" ht="15" customHeight="1" x14ac:dyDescent="0.25">
      <c r="A30" s="115">
        <v>4</v>
      </c>
      <c r="B30" s="41" t="s">
        <v>202</v>
      </c>
      <c r="C30" s="48"/>
      <c r="D30" s="49"/>
      <c r="E30" s="49"/>
      <c r="F30" s="142"/>
      <c r="G30" s="187">
        <f t="shared" si="3"/>
        <v>0</v>
      </c>
      <c r="H30" s="192"/>
      <c r="I30" s="146"/>
    </row>
    <row r="31" spans="1:9" ht="15" customHeight="1" x14ac:dyDescent="0.25">
      <c r="A31" s="116">
        <v>5</v>
      </c>
      <c r="B31" s="41" t="s">
        <v>200</v>
      </c>
      <c r="C31" s="48"/>
      <c r="D31" s="49"/>
      <c r="E31" s="49"/>
      <c r="F31" s="142"/>
      <c r="G31" s="187">
        <f t="shared" si="3"/>
        <v>0</v>
      </c>
      <c r="H31" s="192"/>
      <c r="I31" s="146"/>
    </row>
    <row r="32" spans="1:9" ht="15" customHeight="1" x14ac:dyDescent="0.25">
      <c r="A32" s="116">
        <v>6</v>
      </c>
      <c r="B32" s="41" t="s">
        <v>223</v>
      </c>
      <c r="C32" s="48"/>
      <c r="D32" s="49"/>
      <c r="E32" s="49"/>
      <c r="F32" s="142"/>
      <c r="G32" s="187">
        <f t="shared" si="3"/>
        <v>0</v>
      </c>
      <c r="H32" s="192"/>
      <c r="I32" s="146"/>
    </row>
    <row r="33" spans="1:9" ht="15" customHeight="1" x14ac:dyDescent="0.25">
      <c r="A33" s="115">
        <v>7</v>
      </c>
      <c r="B33" s="41" t="s">
        <v>293</v>
      </c>
      <c r="C33" s="48"/>
      <c r="D33" s="49">
        <v>7</v>
      </c>
      <c r="E33" s="49"/>
      <c r="F33" s="142">
        <v>1</v>
      </c>
      <c r="G33" s="187">
        <f t="shared" si="3"/>
        <v>8</v>
      </c>
      <c r="H33" s="192">
        <v>1</v>
      </c>
      <c r="I33" s="276" t="s">
        <v>366</v>
      </c>
    </row>
    <row r="34" spans="1:9" ht="15" customHeight="1" x14ac:dyDescent="0.25">
      <c r="A34" s="116">
        <v>8</v>
      </c>
      <c r="B34" s="41" t="s">
        <v>13</v>
      </c>
      <c r="C34" s="48"/>
      <c r="D34" s="49"/>
      <c r="E34" s="49"/>
      <c r="F34" s="142"/>
      <c r="G34" s="187">
        <f t="shared" si="3"/>
        <v>0</v>
      </c>
      <c r="H34" s="192"/>
      <c r="I34" s="146"/>
    </row>
    <row r="35" spans="1:9" ht="15" customHeight="1" x14ac:dyDescent="0.25">
      <c r="A35" s="116">
        <v>9</v>
      </c>
      <c r="B35" s="41" t="s">
        <v>14</v>
      </c>
      <c r="C35" s="48"/>
      <c r="D35" s="49"/>
      <c r="E35" s="49"/>
      <c r="F35" s="142"/>
      <c r="G35" s="187">
        <f t="shared" si="3"/>
        <v>0</v>
      </c>
      <c r="H35" s="192"/>
      <c r="I35" s="146"/>
    </row>
    <row r="36" spans="1:9" ht="15" customHeight="1" x14ac:dyDescent="0.25">
      <c r="A36" s="115">
        <v>10</v>
      </c>
      <c r="B36" s="41" t="s">
        <v>15</v>
      </c>
      <c r="C36" s="48"/>
      <c r="D36" s="49"/>
      <c r="E36" s="49"/>
      <c r="F36" s="142"/>
      <c r="G36" s="187">
        <f t="shared" si="3"/>
        <v>0</v>
      </c>
      <c r="H36" s="192"/>
      <c r="I36" s="146"/>
    </row>
    <row r="37" spans="1:9" ht="15" customHeight="1" x14ac:dyDescent="0.25">
      <c r="A37" s="116">
        <v>11</v>
      </c>
      <c r="B37" s="41" t="s">
        <v>256</v>
      </c>
      <c r="C37" s="48"/>
      <c r="D37" s="49"/>
      <c r="E37" s="49">
        <v>1</v>
      </c>
      <c r="F37" s="142">
        <v>1</v>
      </c>
      <c r="G37" s="187">
        <f t="shared" si="3"/>
        <v>2</v>
      </c>
      <c r="H37" s="192">
        <v>1</v>
      </c>
      <c r="I37" s="146" t="s">
        <v>367</v>
      </c>
    </row>
    <row r="38" spans="1:9" ht="15" customHeight="1" x14ac:dyDescent="0.25">
      <c r="A38" s="116">
        <v>12</v>
      </c>
      <c r="B38" s="41" t="s">
        <v>19</v>
      </c>
      <c r="C38" s="48"/>
      <c r="D38" s="49"/>
      <c r="E38" s="49">
        <v>1</v>
      </c>
      <c r="F38" s="142"/>
      <c r="G38" s="187">
        <f t="shared" si="3"/>
        <v>1</v>
      </c>
      <c r="H38" s="192">
        <v>1</v>
      </c>
      <c r="I38" s="146"/>
    </row>
    <row r="39" spans="1:9" ht="15" customHeight="1" x14ac:dyDescent="0.25">
      <c r="A39" s="115">
        <v>13</v>
      </c>
      <c r="B39" s="41" t="s">
        <v>295</v>
      </c>
      <c r="C39" s="48"/>
      <c r="D39" s="49">
        <v>1</v>
      </c>
      <c r="E39" s="49"/>
      <c r="F39" s="142"/>
      <c r="G39" s="187">
        <f t="shared" si="3"/>
        <v>1</v>
      </c>
      <c r="H39" s="192">
        <v>1</v>
      </c>
      <c r="I39" s="146"/>
    </row>
    <row r="40" spans="1:9" ht="15" customHeight="1" x14ac:dyDescent="0.25">
      <c r="A40" s="116">
        <v>14</v>
      </c>
      <c r="B40" s="41" t="s">
        <v>20</v>
      </c>
      <c r="C40" s="48"/>
      <c r="D40" s="49"/>
      <c r="E40" s="49"/>
      <c r="F40" s="142"/>
      <c r="G40" s="187">
        <f t="shared" si="3"/>
        <v>0</v>
      </c>
      <c r="H40" s="192"/>
      <c r="I40" s="146"/>
    </row>
    <row r="41" spans="1:9" ht="15" customHeight="1" x14ac:dyDescent="0.25">
      <c r="A41" s="116">
        <v>15</v>
      </c>
      <c r="B41" s="41" t="s">
        <v>257</v>
      </c>
      <c r="C41" s="48"/>
      <c r="D41" s="49"/>
      <c r="E41" s="49"/>
      <c r="F41" s="142"/>
      <c r="G41" s="187">
        <f t="shared" si="3"/>
        <v>0</v>
      </c>
      <c r="H41" s="192"/>
      <c r="I41" s="146"/>
    </row>
    <row r="42" spans="1:9" ht="15" customHeight="1" x14ac:dyDescent="0.25">
      <c r="A42" s="115">
        <v>16</v>
      </c>
      <c r="B42" s="41" t="s">
        <v>5</v>
      </c>
      <c r="C42" s="48"/>
      <c r="D42" s="49">
        <v>1</v>
      </c>
      <c r="E42" s="49">
        <v>1</v>
      </c>
      <c r="F42" s="142"/>
      <c r="G42" s="187">
        <f t="shared" si="3"/>
        <v>2</v>
      </c>
      <c r="H42" s="192">
        <v>1</v>
      </c>
      <c r="I42" s="146"/>
    </row>
    <row r="43" spans="1:9" ht="15" customHeight="1" thickBot="1" x14ac:dyDescent="0.3">
      <c r="A43" s="116">
        <v>17</v>
      </c>
      <c r="B43" s="273" t="s">
        <v>346</v>
      </c>
      <c r="C43" s="63">
        <v>1</v>
      </c>
      <c r="D43" s="64"/>
      <c r="E43" s="64"/>
      <c r="F43" s="145"/>
      <c r="G43" s="187">
        <f t="shared" si="3"/>
        <v>1</v>
      </c>
      <c r="H43" s="192">
        <v>1</v>
      </c>
      <c r="I43" s="146"/>
    </row>
    <row r="44" spans="1:9" ht="15" customHeight="1" thickBot="1" x14ac:dyDescent="0.3">
      <c r="A44" s="22" t="s">
        <v>22</v>
      </c>
      <c r="B44" s="114"/>
      <c r="C44" s="58">
        <f>SUM(C45:C64)</f>
        <v>3</v>
      </c>
      <c r="D44" s="65">
        <f>SUM(D45:D64)</f>
        <v>3</v>
      </c>
      <c r="E44" s="65">
        <f t="shared" ref="E44:F44" si="8">SUM(E45:E64)</f>
        <v>1</v>
      </c>
      <c r="F44" s="141">
        <f t="shared" si="8"/>
        <v>2</v>
      </c>
      <c r="G44" s="188">
        <f>SUM(G45:G64)</f>
        <v>9</v>
      </c>
      <c r="H44" s="212">
        <f t="shared" ref="H44" si="9">SUM(H45:H64)</f>
        <v>9</v>
      </c>
      <c r="I44" s="209"/>
    </row>
    <row r="45" spans="1:9" ht="15" customHeight="1" x14ac:dyDescent="0.25">
      <c r="A45" s="115">
        <v>1</v>
      </c>
      <c r="B45" s="119" t="s">
        <v>224</v>
      </c>
      <c r="C45" s="61"/>
      <c r="D45" s="62"/>
      <c r="E45" s="62"/>
      <c r="F45" s="142"/>
      <c r="G45" s="187">
        <f t="shared" si="3"/>
        <v>0</v>
      </c>
      <c r="H45" s="192"/>
      <c r="I45" s="146"/>
    </row>
    <row r="46" spans="1:9" ht="15" customHeight="1" x14ac:dyDescent="0.25">
      <c r="A46" s="116">
        <v>2</v>
      </c>
      <c r="B46" s="118" t="s">
        <v>225</v>
      </c>
      <c r="C46" s="48"/>
      <c r="D46" s="49"/>
      <c r="E46" s="49"/>
      <c r="F46" s="142"/>
      <c r="G46" s="187">
        <f t="shared" si="3"/>
        <v>0</v>
      </c>
      <c r="H46" s="192"/>
      <c r="I46" s="146"/>
    </row>
    <row r="47" spans="1:9" ht="15" customHeight="1" x14ac:dyDescent="0.25">
      <c r="A47" s="116">
        <v>3</v>
      </c>
      <c r="B47" s="41" t="s">
        <v>304</v>
      </c>
      <c r="C47" s="48"/>
      <c r="D47" s="49">
        <v>1</v>
      </c>
      <c r="E47" s="49"/>
      <c r="F47" s="142"/>
      <c r="G47" s="187">
        <f t="shared" si="3"/>
        <v>1</v>
      </c>
      <c r="H47" s="192">
        <v>1</v>
      </c>
      <c r="I47" s="146"/>
    </row>
    <row r="48" spans="1:9" ht="15" customHeight="1" x14ac:dyDescent="0.25">
      <c r="A48" s="115">
        <v>4</v>
      </c>
      <c r="B48" s="41" t="s">
        <v>203</v>
      </c>
      <c r="C48" s="48"/>
      <c r="D48" s="49"/>
      <c r="E48" s="49"/>
      <c r="F48" s="142">
        <v>1</v>
      </c>
      <c r="G48" s="187">
        <f t="shared" si="3"/>
        <v>1</v>
      </c>
      <c r="H48" s="277">
        <v>1</v>
      </c>
      <c r="I48" s="278" t="s">
        <v>368</v>
      </c>
    </row>
    <row r="49" spans="1:9" ht="15" customHeight="1" x14ac:dyDescent="0.25">
      <c r="A49" s="116">
        <v>5</v>
      </c>
      <c r="B49" s="118" t="s">
        <v>30</v>
      </c>
      <c r="C49" s="48"/>
      <c r="D49" s="49"/>
      <c r="E49" s="49"/>
      <c r="F49" s="142">
        <v>1</v>
      </c>
      <c r="G49" s="187">
        <f t="shared" si="3"/>
        <v>1</v>
      </c>
      <c r="H49" s="277">
        <v>1</v>
      </c>
      <c r="I49" s="278" t="s">
        <v>369</v>
      </c>
    </row>
    <row r="50" spans="1:9" ht="15" customHeight="1" x14ac:dyDescent="0.25">
      <c r="A50" s="115">
        <v>6</v>
      </c>
      <c r="B50" s="274" t="s">
        <v>353</v>
      </c>
      <c r="C50" s="48">
        <v>1</v>
      </c>
      <c r="D50" s="49"/>
      <c r="E50" s="49"/>
      <c r="F50" s="142"/>
      <c r="G50" s="187">
        <f t="shared" si="3"/>
        <v>1</v>
      </c>
      <c r="H50" s="192">
        <v>1</v>
      </c>
      <c r="I50" s="146"/>
    </row>
    <row r="51" spans="1:9" ht="15" customHeight="1" x14ac:dyDescent="0.25">
      <c r="A51" s="116">
        <v>7</v>
      </c>
      <c r="B51" s="41" t="s">
        <v>258</v>
      </c>
      <c r="C51" s="48">
        <v>1</v>
      </c>
      <c r="D51" s="49"/>
      <c r="E51" s="49"/>
      <c r="F51" s="142"/>
      <c r="G51" s="187">
        <f t="shared" si="3"/>
        <v>1</v>
      </c>
      <c r="H51" s="192">
        <v>1</v>
      </c>
      <c r="I51" s="146"/>
    </row>
    <row r="52" spans="1:9" ht="15" customHeight="1" x14ac:dyDescent="0.25">
      <c r="A52" s="116">
        <v>8</v>
      </c>
      <c r="B52" s="41" t="s">
        <v>259</v>
      </c>
      <c r="C52" s="48"/>
      <c r="D52" s="49"/>
      <c r="E52" s="49"/>
      <c r="F52" s="142"/>
      <c r="G52" s="187">
        <f t="shared" si="3"/>
        <v>0</v>
      </c>
      <c r="H52" s="192"/>
      <c r="I52" s="146"/>
    </row>
    <row r="53" spans="1:9" ht="15" customHeight="1" x14ac:dyDescent="0.25">
      <c r="A53" s="115">
        <v>9</v>
      </c>
      <c r="B53" s="41" t="s">
        <v>23</v>
      </c>
      <c r="C53" s="48"/>
      <c r="D53" s="49"/>
      <c r="E53" s="49"/>
      <c r="F53" s="142"/>
      <c r="G53" s="187">
        <f t="shared" si="3"/>
        <v>0</v>
      </c>
      <c r="H53" s="192"/>
      <c r="I53" s="146"/>
    </row>
    <row r="54" spans="1:9" ht="15" customHeight="1" x14ac:dyDescent="0.25">
      <c r="A54" s="116">
        <v>10</v>
      </c>
      <c r="B54" s="41" t="s">
        <v>24</v>
      </c>
      <c r="C54" s="48"/>
      <c r="D54" s="49"/>
      <c r="E54" s="49"/>
      <c r="F54" s="142"/>
      <c r="G54" s="187">
        <f t="shared" si="3"/>
        <v>0</v>
      </c>
      <c r="H54" s="192"/>
      <c r="I54" s="146"/>
    </row>
    <row r="55" spans="1:9" ht="15" customHeight="1" x14ac:dyDescent="0.25">
      <c r="A55" s="115">
        <v>11</v>
      </c>
      <c r="B55" s="41" t="s">
        <v>25</v>
      </c>
      <c r="C55" s="48"/>
      <c r="D55" s="49"/>
      <c r="E55" s="49"/>
      <c r="F55" s="142"/>
      <c r="G55" s="187">
        <f t="shared" si="3"/>
        <v>0</v>
      </c>
      <c r="H55" s="192"/>
      <c r="I55" s="146"/>
    </row>
    <row r="56" spans="1:9" ht="15" customHeight="1" x14ac:dyDescent="0.25">
      <c r="A56" s="116">
        <v>12</v>
      </c>
      <c r="B56" s="41" t="s">
        <v>26</v>
      </c>
      <c r="C56" s="48"/>
      <c r="D56" s="49"/>
      <c r="E56" s="49"/>
      <c r="F56" s="142"/>
      <c r="G56" s="187">
        <f t="shared" si="3"/>
        <v>0</v>
      </c>
      <c r="H56" s="192"/>
      <c r="I56" s="146"/>
    </row>
    <row r="57" spans="1:9" ht="15" customHeight="1" x14ac:dyDescent="0.25">
      <c r="A57" s="116">
        <v>13</v>
      </c>
      <c r="B57" s="41" t="s">
        <v>260</v>
      </c>
      <c r="C57" s="48"/>
      <c r="D57" s="49"/>
      <c r="E57" s="49">
        <v>1</v>
      </c>
      <c r="F57" s="142"/>
      <c r="G57" s="187">
        <f t="shared" si="3"/>
        <v>1</v>
      </c>
      <c r="H57" s="192">
        <v>1</v>
      </c>
      <c r="I57" s="208"/>
    </row>
    <row r="58" spans="1:9" ht="15" customHeight="1" x14ac:dyDescent="0.25">
      <c r="A58" s="115">
        <v>14</v>
      </c>
      <c r="B58" s="41" t="s">
        <v>27</v>
      </c>
      <c r="C58" s="48"/>
      <c r="D58" s="49">
        <v>1</v>
      </c>
      <c r="E58" s="49"/>
      <c r="F58" s="142"/>
      <c r="G58" s="187">
        <f t="shared" si="3"/>
        <v>1</v>
      </c>
      <c r="H58" s="192">
        <v>1</v>
      </c>
      <c r="I58" s="146"/>
    </row>
    <row r="59" spans="1:9" ht="15" customHeight="1" x14ac:dyDescent="0.25">
      <c r="A59" s="116">
        <v>15</v>
      </c>
      <c r="B59" s="41" t="s">
        <v>261</v>
      </c>
      <c r="C59" s="48">
        <v>1</v>
      </c>
      <c r="D59" s="49"/>
      <c r="E59" s="49"/>
      <c r="F59" s="142"/>
      <c r="G59" s="187">
        <f t="shared" si="3"/>
        <v>1</v>
      </c>
      <c r="H59" s="192">
        <v>1</v>
      </c>
      <c r="I59" s="146"/>
    </row>
    <row r="60" spans="1:9" ht="15" customHeight="1" x14ac:dyDescent="0.25">
      <c r="A60" s="115">
        <v>16</v>
      </c>
      <c r="B60" s="41" t="s">
        <v>28</v>
      </c>
      <c r="C60" s="48"/>
      <c r="D60" s="49">
        <v>1</v>
      </c>
      <c r="E60" s="49"/>
      <c r="F60" s="142"/>
      <c r="G60" s="187">
        <f t="shared" si="3"/>
        <v>1</v>
      </c>
      <c r="H60" s="192">
        <v>1</v>
      </c>
      <c r="I60" s="146"/>
    </row>
    <row r="61" spans="1:9" ht="15" customHeight="1" x14ac:dyDescent="0.25">
      <c r="A61" s="116">
        <v>17</v>
      </c>
      <c r="B61" s="41" t="s">
        <v>6</v>
      </c>
      <c r="C61" s="48"/>
      <c r="D61" s="49"/>
      <c r="E61" s="49"/>
      <c r="F61" s="142"/>
      <c r="G61" s="187">
        <f t="shared" si="3"/>
        <v>0</v>
      </c>
      <c r="H61" s="192"/>
      <c r="I61" s="146"/>
    </row>
    <row r="62" spans="1:9" ht="15" customHeight="1" x14ac:dyDescent="0.25">
      <c r="A62" s="116">
        <v>18</v>
      </c>
      <c r="B62" s="41" t="s">
        <v>226</v>
      </c>
      <c r="C62" s="48"/>
      <c r="D62" s="49"/>
      <c r="E62" s="49"/>
      <c r="F62" s="142"/>
      <c r="G62" s="187">
        <f t="shared" si="3"/>
        <v>0</v>
      </c>
      <c r="H62" s="192"/>
      <c r="I62" s="146"/>
    </row>
    <row r="63" spans="1:9" ht="15" customHeight="1" x14ac:dyDescent="0.25">
      <c r="A63" s="115">
        <v>19</v>
      </c>
      <c r="B63" s="39" t="s">
        <v>227</v>
      </c>
      <c r="C63" s="63"/>
      <c r="D63" s="64"/>
      <c r="E63" s="64"/>
      <c r="F63" s="167"/>
      <c r="G63" s="187">
        <f t="shared" si="3"/>
        <v>0</v>
      </c>
      <c r="H63" s="192"/>
      <c r="I63" s="208"/>
    </row>
    <row r="64" spans="1:9" ht="15" customHeight="1" thickBot="1" x14ac:dyDescent="0.3">
      <c r="A64" s="120">
        <v>20</v>
      </c>
      <c r="B64" s="39" t="s">
        <v>294</v>
      </c>
      <c r="C64" s="56"/>
      <c r="D64" s="57"/>
      <c r="E64" s="57"/>
      <c r="F64" s="168"/>
      <c r="G64" s="187">
        <f t="shared" si="3"/>
        <v>0</v>
      </c>
      <c r="H64" s="192"/>
      <c r="I64" s="208"/>
    </row>
    <row r="65" spans="1:9" ht="15" customHeight="1" thickBot="1" x14ac:dyDescent="0.3">
      <c r="A65" s="22" t="s">
        <v>31</v>
      </c>
      <c r="B65" s="114"/>
      <c r="C65" s="58">
        <f>SUM(C66:C79)</f>
        <v>2</v>
      </c>
      <c r="D65" s="59">
        <f>SUM(D66:D79)</f>
        <v>5</v>
      </c>
      <c r="E65" s="59">
        <f t="shared" ref="E65:G65" si="10">SUM(E66:E79)</f>
        <v>2</v>
      </c>
      <c r="F65" s="147">
        <f t="shared" si="10"/>
        <v>0</v>
      </c>
      <c r="G65" s="186">
        <f t="shared" si="10"/>
        <v>9</v>
      </c>
      <c r="H65" s="159">
        <f t="shared" ref="H65" si="11">SUM(H66:H79)</f>
        <v>8</v>
      </c>
      <c r="I65" s="207"/>
    </row>
    <row r="66" spans="1:9" ht="15" customHeight="1" x14ac:dyDescent="0.25">
      <c r="A66" s="115">
        <v>1</v>
      </c>
      <c r="B66" s="275" t="s">
        <v>354</v>
      </c>
      <c r="C66" s="61"/>
      <c r="D66" s="62"/>
      <c r="E66" s="62">
        <v>1</v>
      </c>
      <c r="F66" s="142"/>
      <c r="G66" s="187">
        <f t="shared" si="3"/>
        <v>1</v>
      </c>
      <c r="H66" s="192">
        <v>1</v>
      </c>
      <c r="I66" s="146"/>
    </row>
    <row r="67" spans="1:9" ht="15" customHeight="1" x14ac:dyDescent="0.25">
      <c r="A67" s="116">
        <v>2</v>
      </c>
      <c r="B67" s="274" t="s">
        <v>355</v>
      </c>
      <c r="C67" s="48">
        <v>1</v>
      </c>
      <c r="D67" s="49">
        <v>1</v>
      </c>
      <c r="E67" s="49"/>
      <c r="F67" s="142"/>
      <c r="G67" s="187">
        <f t="shared" si="3"/>
        <v>2</v>
      </c>
      <c r="H67" s="192">
        <v>1</v>
      </c>
      <c r="I67" s="146"/>
    </row>
    <row r="68" spans="1:9" ht="15" customHeight="1" x14ac:dyDescent="0.25">
      <c r="A68" s="116">
        <v>3</v>
      </c>
      <c r="B68" s="41" t="s">
        <v>262</v>
      </c>
      <c r="C68" s="48"/>
      <c r="D68" s="49">
        <v>1</v>
      </c>
      <c r="E68" s="49"/>
      <c r="F68" s="142"/>
      <c r="G68" s="187">
        <f t="shared" si="3"/>
        <v>1</v>
      </c>
      <c r="H68" s="192">
        <v>1</v>
      </c>
      <c r="I68" s="146"/>
    </row>
    <row r="69" spans="1:9" ht="15" customHeight="1" x14ac:dyDescent="0.25">
      <c r="A69" s="115">
        <v>4</v>
      </c>
      <c r="B69" s="118" t="s">
        <v>228</v>
      </c>
      <c r="C69" s="48"/>
      <c r="D69" s="49"/>
      <c r="E69" s="49"/>
      <c r="F69" s="142"/>
      <c r="G69" s="187">
        <f t="shared" ref="G69:G122" si="12">SUM(C69:F69)</f>
        <v>0</v>
      </c>
      <c r="H69" s="192"/>
      <c r="I69" s="146"/>
    </row>
    <row r="70" spans="1:9" ht="15" customHeight="1" x14ac:dyDescent="0.25">
      <c r="A70" s="116">
        <v>5</v>
      </c>
      <c r="B70" s="41" t="s">
        <v>204</v>
      </c>
      <c r="C70" s="48"/>
      <c r="D70" s="49"/>
      <c r="E70" s="49">
        <v>1</v>
      </c>
      <c r="F70" s="142"/>
      <c r="G70" s="187">
        <f t="shared" si="12"/>
        <v>1</v>
      </c>
      <c r="H70" s="192">
        <v>1</v>
      </c>
      <c r="I70" s="146"/>
    </row>
    <row r="71" spans="1:9" ht="15" customHeight="1" x14ac:dyDescent="0.25">
      <c r="A71" s="116">
        <v>6</v>
      </c>
      <c r="B71" s="41" t="s">
        <v>263</v>
      </c>
      <c r="C71" s="48"/>
      <c r="D71" s="49">
        <v>1</v>
      </c>
      <c r="E71" s="49"/>
      <c r="F71" s="142"/>
      <c r="G71" s="187">
        <f t="shared" si="12"/>
        <v>1</v>
      </c>
      <c r="H71" s="192">
        <v>1</v>
      </c>
      <c r="I71" s="146"/>
    </row>
    <row r="72" spans="1:9" ht="15" customHeight="1" x14ac:dyDescent="0.25">
      <c r="A72" s="115">
        <v>7</v>
      </c>
      <c r="B72" s="41" t="s">
        <v>264</v>
      </c>
      <c r="C72" s="48"/>
      <c r="D72" s="49">
        <v>1</v>
      </c>
      <c r="E72" s="49"/>
      <c r="F72" s="142"/>
      <c r="G72" s="187">
        <f t="shared" si="12"/>
        <v>1</v>
      </c>
      <c r="H72" s="192">
        <v>1</v>
      </c>
      <c r="I72" s="146"/>
    </row>
    <row r="73" spans="1:9" ht="15" customHeight="1" x14ac:dyDescent="0.25">
      <c r="A73" s="116">
        <v>8</v>
      </c>
      <c r="B73" s="41" t="s">
        <v>265</v>
      </c>
      <c r="C73" s="48"/>
      <c r="D73" s="49"/>
      <c r="E73" s="49"/>
      <c r="F73" s="142"/>
      <c r="G73" s="187">
        <f t="shared" si="12"/>
        <v>0</v>
      </c>
      <c r="H73" s="192"/>
      <c r="I73" s="146"/>
    </row>
    <row r="74" spans="1:9" ht="15" customHeight="1" x14ac:dyDescent="0.25">
      <c r="A74" s="116">
        <v>9</v>
      </c>
      <c r="B74" s="41" t="s">
        <v>18</v>
      </c>
      <c r="C74" s="48"/>
      <c r="D74" s="49"/>
      <c r="E74" s="49"/>
      <c r="F74" s="142"/>
      <c r="G74" s="187">
        <f t="shared" si="12"/>
        <v>0</v>
      </c>
      <c r="H74" s="192"/>
      <c r="I74" s="146"/>
    </row>
    <row r="75" spans="1:9" ht="15" customHeight="1" x14ac:dyDescent="0.25">
      <c r="A75" s="115">
        <v>10</v>
      </c>
      <c r="B75" s="118" t="s">
        <v>356</v>
      </c>
      <c r="C75" s="48">
        <v>1</v>
      </c>
      <c r="D75" s="49"/>
      <c r="E75" s="49"/>
      <c r="F75" s="142"/>
      <c r="G75" s="187">
        <f t="shared" si="12"/>
        <v>1</v>
      </c>
      <c r="H75" s="192">
        <v>1</v>
      </c>
      <c r="I75" s="146"/>
    </row>
    <row r="76" spans="1:9" ht="15" customHeight="1" x14ac:dyDescent="0.25">
      <c r="A76" s="116">
        <v>11</v>
      </c>
      <c r="B76" s="274" t="s">
        <v>357</v>
      </c>
      <c r="C76" s="48"/>
      <c r="D76" s="49">
        <v>1</v>
      </c>
      <c r="E76" s="49"/>
      <c r="F76" s="142"/>
      <c r="G76" s="187">
        <f t="shared" si="12"/>
        <v>1</v>
      </c>
      <c r="H76" s="192">
        <v>1</v>
      </c>
      <c r="I76" s="146"/>
    </row>
    <row r="77" spans="1:9" ht="15" customHeight="1" x14ac:dyDescent="0.25">
      <c r="A77" s="116">
        <v>12</v>
      </c>
      <c r="B77" s="118" t="s">
        <v>229</v>
      </c>
      <c r="C77" s="48"/>
      <c r="D77" s="49"/>
      <c r="E77" s="49"/>
      <c r="F77" s="142"/>
      <c r="G77" s="187">
        <f t="shared" si="12"/>
        <v>0</v>
      </c>
      <c r="H77" s="192"/>
      <c r="I77" s="146"/>
    </row>
    <row r="78" spans="1:9" ht="15" customHeight="1" x14ac:dyDescent="0.25">
      <c r="A78" s="115">
        <v>13</v>
      </c>
      <c r="B78" s="121" t="s">
        <v>205</v>
      </c>
      <c r="C78" s="63"/>
      <c r="D78" s="64"/>
      <c r="E78" s="64"/>
      <c r="F78" s="167"/>
      <c r="G78" s="187">
        <f t="shared" si="12"/>
        <v>0</v>
      </c>
      <c r="H78" s="192"/>
      <c r="I78" s="146"/>
    </row>
    <row r="79" spans="1:9" ht="15" customHeight="1" thickBot="1" x14ac:dyDescent="0.3">
      <c r="A79" s="116">
        <v>14</v>
      </c>
      <c r="B79" s="122" t="s">
        <v>266</v>
      </c>
      <c r="C79" s="63"/>
      <c r="D79" s="64"/>
      <c r="E79" s="64"/>
      <c r="F79" s="145"/>
      <c r="G79" s="187">
        <f t="shared" si="12"/>
        <v>0</v>
      </c>
      <c r="H79" s="192"/>
      <c r="I79" s="146"/>
    </row>
    <row r="80" spans="1:9" ht="15" customHeight="1" thickBot="1" x14ac:dyDescent="0.3">
      <c r="A80" s="22" t="s">
        <v>32</v>
      </c>
      <c r="B80" s="114"/>
      <c r="C80" s="58">
        <f>SUM(C81:C112)</f>
        <v>8</v>
      </c>
      <c r="D80" s="58">
        <f t="shared" ref="D80:H80" si="13">SUM(D81:D112)</f>
        <v>4</v>
      </c>
      <c r="E80" s="58">
        <f t="shared" si="13"/>
        <v>4</v>
      </c>
      <c r="F80" s="58">
        <f t="shared" si="13"/>
        <v>4</v>
      </c>
      <c r="G80" s="58">
        <f t="shared" si="13"/>
        <v>20</v>
      </c>
      <c r="H80" s="58">
        <f t="shared" si="13"/>
        <v>13</v>
      </c>
      <c r="I80" s="206"/>
    </row>
    <row r="81" spans="1:9" ht="15" customHeight="1" x14ac:dyDescent="0.25">
      <c r="A81" s="123">
        <v>1</v>
      </c>
      <c r="B81" s="124" t="s">
        <v>206</v>
      </c>
      <c r="C81" s="61"/>
      <c r="D81" s="62"/>
      <c r="E81" s="62"/>
      <c r="F81" s="142"/>
      <c r="G81" s="187">
        <f t="shared" si="12"/>
        <v>0</v>
      </c>
      <c r="H81" s="192"/>
      <c r="I81" s="208"/>
    </row>
    <row r="82" spans="1:9" ht="15" customHeight="1" x14ac:dyDescent="0.25">
      <c r="A82" s="125">
        <v>2</v>
      </c>
      <c r="B82" s="118" t="s">
        <v>33</v>
      </c>
      <c r="C82" s="48"/>
      <c r="D82" s="49"/>
      <c r="E82" s="49"/>
      <c r="F82" s="142"/>
      <c r="G82" s="187">
        <f t="shared" si="12"/>
        <v>0</v>
      </c>
      <c r="H82" s="192"/>
      <c r="I82" s="146"/>
    </row>
    <row r="83" spans="1:9" ht="15" customHeight="1" x14ac:dyDescent="0.25">
      <c r="A83" s="125">
        <v>3</v>
      </c>
      <c r="B83" s="118" t="s">
        <v>267</v>
      </c>
      <c r="C83" s="48"/>
      <c r="D83" s="49"/>
      <c r="E83" s="49"/>
      <c r="F83" s="142"/>
      <c r="G83" s="187">
        <f t="shared" si="12"/>
        <v>0</v>
      </c>
      <c r="H83" s="192"/>
      <c r="I83" s="146"/>
    </row>
    <row r="84" spans="1:9" ht="15" customHeight="1" x14ac:dyDescent="0.25">
      <c r="A84" s="125">
        <v>4</v>
      </c>
      <c r="B84" s="118" t="s">
        <v>207</v>
      </c>
      <c r="C84" s="48"/>
      <c r="D84" s="49"/>
      <c r="E84" s="49"/>
      <c r="F84" s="142"/>
      <c r="G84" s="187">
        <f t="shared" si="12"/>
        <v>0</v>
      </c>
      <c r="H84" s="192"/>
      <c r="I84" s="146"/>
    </row>
    <row r="85" spans="1:9" ht="15" customHeight="1" x14ac:dyDescent="0.25">
      <c r="A85" s="123">
        <v>5</v>
      </c>
      <c r="B85" s="41" t="s">
        <v>1</v>
      </c>
      <c r="C85" s="48"/>
      <c r="D85" s="49"/>
      <c r="E85" s="49"/>
      <c r="F85" s="142"/>
      <c r="G85" s="187">
        <f t="shared" si="12"/>
        <v>0</v>
      </c>
      <c r="H85" s="192"/>
      <c r="I85" s="146"/>
    </row>
    <row r="86" spans="1:9" ht="15" customHeight="1" x14ac:dyDescent="0.25">
      <c r="A86" s="125">
        <v>6</v>
      </c>
      <c r="B86" s="41" t="s">
        <v>208</v>
      </c>
      <c r="C86" s="48"/>
      <c r="D86" s="49"/>
      <c r="E86" s="49"/>
      <c r="F86" s="142"/>
      <c r="G86" s="187">
        <f t="shared" si="12"/>
        <v>0</v>
      </c>
      <c r="H86" s="192"/>
      <c r="I86" s="146"/>
    </row>
    <row r="87" spans="1:9" ht="15" customHeight="1" x14ac:dyDescent="0.25">
      <c r="A87" s="125">
        <v>7</v>
      </c>
      <c r="B87" s="41" t="s">
        <v>17</v>
      </c>
      <c r="C87" s="48"/>
      <c r="D87" s="49">
        <v>1</v>
      </c>
      <c r="E87" s="49"/>
      <c r="F87" s="142"/>
      <c r="G87" s="187">
        <f t="shared" si="12"/>
        <v>1</v>
      </c>
      <c r="H87" s="192">
        <v>1</v>
      </c>
      <c r="I87" s="146" t="s">
        <v>370</v>
      </c>
    </row>
    <row r="88" spans="1:9" ht="15" customHeight="1" x14ac:dyDescent="0.25">
      <c r="A88" s="125">
        <v>8</v>
      </c>
      <c r="B88" s="41" t="s">
        <v>296</v>
      </c>
      <c r="C88" s="48"/>
      <c r="D88" s="49"/>
      <c r="E88" s="49"/>
      <c r="F88" s="142"/>
      <c r="G88" s="187">
        <f t="shared" si="12"/>
        <v>0</v>
      </c>
      <c r="H88" s="192"/>
      <c r="I88" s="146"/>
    </row>
    <row r="89" spans="1:9" ht="15" customHeight="1" x14ac:dyDescent="0.25">
      <c r="A89" s="123">
        <v>9</v>
      </c>
      <c r="B89" s="41" t="s">
        <v>36</v>
      </c>
      <c r="C89" s="48"/>
      <c r="D89" s="49"/>
      <c r="E89" s="49"/>
      <c r="F89" s="142"/>
      <c r="G89" s="187">
        <f t="shared" si="12"/>
        <v>0</v>
      </c>
      <c r="H89" s="192"/>
      <c r="I89" s="146"/>
    </row>
    <row r="90" spans="1:9" ht="15" customHeight="1" x14ac:dyDescent="0.25">
      <c r="A90" s="125">
        <v>10</v>
      </c>
      <c r="B90" s="41" t="s">
        <v>230</v>
      </c>
      <c r="C90" s="48"/>
      <c r="D90" s="49"/>
      <c r="E90" s="49"/>
      <c r="F90" s="142"/>
      <c r="G90" s="187">
        <f t="shared" si="12"/>
        <v>0</v>
      </c>
      <c r="H90" s="192"/>
      <c r="I90" s="146"/>
    </row>
    <row r="91" spans="1:9" ht="15" customHeight="1" x14ac:dyDescent="0.25">
      <c r="A91" s="125">
        <v>11</v>
      </c>
      <c r="B91" s="41" t="s">
        <v>4</v>
      </c>
      <c r="C91" s="48"/>
      <c r="D91" s="49"/>
      <c r="E91" s="49"/>
      <c r="F91" s="142"/>
      <c r="G91" s="187">
        <f t="shared" si="12"/>
        <v>0</v>
      </c>
      <c r="H91" s="192"/>
      <c r="I91" s="146"/>
    </row>
    <row r="92" spans="1:9" ht="15" customHeight="1" x14ac:dyDescent="0.25">
      <c r="A92" s="125">
        <v>12</v>
      </c>
      <c r="B92" s="41" t="s">
        <v>37</v>
      </c>
      <c r="C92" s="48"/>
      <c r="D92" s="49"/>
      <c r="E92" s="49"/>
      <c r="F92" s="142"/>
      <c r="G92" s="187">
        <f t="shared" si="12"/>
        <v>0</v>
      </c>
      <c r="H92" s="192"/>
      <c r="I92" s="146"/>
    </row>
    <row r="93" spans="1:9" ht="15" customHeight="1" x14ac:dyDescent="0.25">
      <c r="A93" s="123">
        <v>13</v>
      </c>
      <c r="B93" s="126" t="s">
        <v>209</v>
      </c>
      <c r="C93" s="48">
        <v>1</v>
      </c>
      <c r="D93" s="49">
        <v>1</v>
      </c>
      <c r="E93" s="49"/>
      <c r="F93" s="142"/>
      <c r="G93" s="187">
        <f t="shared" si="12"/>
        <v>2</v>
      </c>
      <c r="H93" s="192">
        <v>1</v>
      </c>
      <c r="I93" s="146"/>
    </row>
    <row r="94" spans="1:9" ht="15" customHeight="1" x14ac:dyDescent="0.25">
      <c r="A94" s="125">
        <v>14</v>
      </c>
      <c r="B94" s="41" t="s">
        <v>210</v>
      </c>
      <c r="C94" s="48"/>
      <c r="D94" s="49"/>
      <c r="E94" s="49"/>
      <c r="F94" s="142"/>
      <c r="G94" s="187">
        <f t="shared" si="12"/>
        <v>0</v>
      </c>
      <c r="H94" s="192"/>
      <c r="I94" s="146"/>
    </row>
    <row r="95" spans="1:9" ht="15" customHeight="1" x14ac:dyDescent="0.25">
      <c r="A95" s="125">
        <v>15</v>
      </c>
      <c r="B95" s="41" t="s">
        <v>231</v>
      </c>
      <c r="C95" s="48"/>
      <c r="D95" s="49"/>
      <c r="E95" s="49"/>
      <c r="F95" s="142"/>
      <c r="G95" s="187">
        <f t="shared" si="12"/>
        <v>0</v>
      </c>
      <c r="H95" s="192"/>
      <c r="I95" s="146"/>
    </row>
    <row r="96" spans="1:9" ht="15" customHeight="1" x14ac:dyDescent="0.25">
      <c r="A96" s="125">
        <v>16</v>
      </c>
      <c r="B96" s="41" t="s">
        <v>38</v>
      </c>
      <c r="C96" s="48"/>
      <c r="D96" s="49"/>
      <c r="E96" s="49"/>
      <c r="F96" s="142"/>
      <c r="G96" s="187">
        <f t="shared" si="12"/>
        <v>0</v>
      </c>
      <c r="H96" s="192"/>
      <c r="I96" s="146"/>
    </row>
    <row r="97" spans="1:9" ht="15" customHeight="1" x14ac:dyDescent="0.25">
      <c r="A97" s="123">
        <v>17</v>
      </c>
      <c r="B97" s="41" t="s">
        <v>232</v>
      </c>
      <c r="C97" s="48"/>
      <c r="D97" s="49">
        <v>2</v>
      </c>
      <c r="E97" s="49"/>
      <c r="F97" s="142"/>
      <c r="G97" s="187">
        <f t="shared" si="12"/>
        <v>2</v>
      </c>
      <c r="H97" s="192">
        <v>1</v>
      </c>
      <c r="I97" s="146"/>
    </row>
    <row r="98" spans="1:9" ht="15" customHeight="1" x14ac:dyDescent="0.25">
      <c r="A98" s="125">
        <v>18</v>
      </c>
      <c r="B98" s="41" t="s">
        <v>211</v>
      </c>
      <c r="C98" s="48"/>
      <c r="D98" s="49"/>
      <c r="E98" s="49"/>
      <c r="F98" s="142"/>
      <c r="G98" s="187">
        <f t="shared" si="12"/>
        <v>0</v>
      </c>
      <c r="H98" s="192"/>
      <c r="I98" s="146"/>
    </row>
    <row r="99" spans="1:9" ht="15" customHeight="1" x14ac:dyDescent="0.25">
      <c r="A99" s="125">
        <v>19</v>
      </c>
      <c r="B99" s="41" t="s">
        <v>233</v>
      </c>
      <c r="C99" s="48">
        <v>1</v>
      </c>
      <c r="D99" s="49"/>
      <c r="E99" s="49"/>
      <c r="F99" s="142"/>
      <c r="G99" s="187">
        <f t="shared" si="12"/>
        <v>1</v>
      </c>
      <c r="H99" s="192">
        <v>1</v>
      </c>
      <c r="I99" s="146"/>
    </row>
    <row r="100" spans="1:9" ht="15" customHeight="1" x14ac:dyDescent="0.25">
      <c r="A100" s="125">
        <v>20</v>
      </c>
      <c r="B100" s="41" t="s">
        <v>234</v>
      </c>
      <c r="C100" s="48"/>
      <c r="D100" s="49"/>
      <c r="E100" s="49"/>
      <c r="F100" s="142">
        <v>1</v>
      </c>
      <c r="G100" s="187">
        <f t="shared" si="12"/>
        <v>1</v>
      </c>
      <c r="H100" s="277">
        <v>1</v>
      </c>
      <c r="I100" s="278" t="s">
        <v>371</v>
      </c>
    </row>
    <row r="101" spans="1:9" ht="15" customHeight="1" x14ac:dyDescent="0.25">
      <c r="A101" s="123">
        <v>21</v>
      </c>
      <c r="B101" s="41" t="s">
        <v>212</v>
      </c>
      <c r="C101" s="48"/>
      <c r="D101" s="49"/>
      <c r="E101" s="49"/>
      <c r="F101" s="142">
        <v>1</v>
      </c>
      <c r="G101" s="187">
        <f t="shared" si="12"/>
        <v>1</v>
      </c>
      <c r="H101" s="277">
        <v>1</v>
      </c>
      <c r="I101" s="278" t="s">
        <v>372</v>
      </c>
    </row>
    <row r="102" spans="1:9" ht="15" customHeight="1" x14ac:dyDescent="0.25">
      <c r="A102" s="125">
        <v>22</v>
      </c>
      <c r="B102" s="41" t="s">
        <v>213</v>
      </c>
      <c r="C102" s="48"/>
      <c r="D102" s="49"/>
      <c r="E102" s="49"/>
      <c r="F102" s="142">
        <v>1</v>
      </c>
      <c r="G102" s="187">
        <f t="shared" si="12"/>
        <v>1</v>
      </c>
      <c r="H102" s="277">
        <v>1</v>
      </c>
      <c r="I102" s="278" t="s">
        <v>373</v>
      </c>
    </row>
    <row r="103" spans="1:9" ht="15" customHeight="1" x14ac:dyDescent="0.25">
      <c r="A103" s="125">
        <v>23</v>
      </c>
      <c r="B103" s="41" t="s">
        <v>268</v>
      </c>
      <c r="C103" s="48"/>
      <c r="D103" s="49"/>
      <c r="E103" s="49"/>
      <c r="F103" s="142"/>
      <c r="G103" s="187">
        <f t="shared" si="12"/>
        <v>0</v>
      </c>
      <c r="H103" s="192"/>
      <c r="I103" s="210"/>
    </row>
    <row r="104" spans="1:9" ht="15" customHeight="1" x14ac:dyDescent="0.25">
      <c r="A104" s="125">
        <v>24</v>
      </c>
      <c r="B104" s="41" t="s">
        <v>214</v>
      </c>
      <c r="C104" s="48"/>
      <c r="D104" s="49"/>
      <c r="E104" s="49"/>
      <c r="F104" s="142"/>
      <c r="G104" s="187">
        <f t="shared" si="12"/>
        <v>0</v>
      </c>
      <c r="H104" s="192"/>
      <c r="I104" s="146"/>
    </row>
    <row r="105" spans="1:9" ht="15" customHeight="1" x14ac:dyDescent="0.25">
      <c r="A105" s="123">
        <v>25</v>
      </c>
      <c r="B105" s="41" t="s">
        <v>215</v>
      </c>
      <c r="C105" s="48"/>
      <c r="D105" s="49"/>
      <c r="E105" s="49">
        <v>1</v>
      </c>
      <c r="F105" s="142"/>
      <c r="G105" s="187">
        <f t="shared" si="12"/>
        <v>1</v>
      </c>
      <c r="H105" s="192">
        <v>1</v>
      </c>
      <c r="I105" s="208"/>
    </row>
    <row r="106" spans="1:9" ht="15" customHeight="1" x14ac:dyDescent="0.25">
      <c r="A106" s="125">
        <v>26</v>
      </c>
      <c r="B106" s="41" t="s">
        <v>39</v>
      </c>
      <c r="C106" s="48"/>
      <c r="D106" s="49"/>
      <c r="E106" s="49">
        <v>1</v>
      </c>
      <c r="F106" s="142"/>
      <c r="G106" s="187">
        <f t="shared" si="12"/>
        <v>1</v>
      </c>
      <c r="H106" s="192">
        <v>1</v>
      </c>
      <c r="I106" s="210" t="s">
        <v>374</v>
      </c>
    </row>
    <row r="107" spans="1:9" ht="15" customHeight="1" x14ac:dyDescent="0.25">
      <c r="A107" s="125">
        <v>27</v>
      </c>
      <c r="B107" s="292" t="s">
        <v>401</v>
      </c>
      <c r="C107" s="48"/>
      <c r="D107" s="49"/>
      <c r="E107" s="49">
        <v>1</v>
      </c>
      <c r="F107" s="142"/>
      <c r="G107" s="187">
        <f t="shared" si="12"/>
        <v>1</v>
      </c>
      <c r="H107" s="192">
        <v>1</v>
      </c>
      <c r="I107" s="146"/>
    </row>
    <row r="108" spans="1:9" ht="15" customHeight="1" x14ac:dyDescent="0.25">
      <c r="A108" s="125">
        <v>28</v>
      </c>
      <c r="B108" s="41" t="s">
        <v>235</v>
      </c>
      <c r="C108" s="48">
        <v>1</v>
      </c>
      <c r="D108" s="49"/>
      <c r="E108" s="49">
        <v>1</v>
      </c>
      <c r="F108" s="142"/>
      <c r="G108" s="187">
        <f t="shared" si="12"/>
        <v>2</v>
      </c>
      <c r="H108" s="192">
        <v>1</v>
      </c>
      <c r="I108" s="208" t="s">
        <v>375</v>
      </c>
    </row>
    <row r="109" spans="1:9" ht="15" customHeight="1" x14ac:dyDescent="0.25">
      <c r="A109" s="123">
        <v>29</v>
      </c>
      <c r="B109" s="41" t="s">
        <v>269</v>
      </c>
      <c r="C109" s="48">
        <v>4</v>
      </c>
      <c r="D109" s="49"/>
      <c r="E109" s="49"/>
      <c r="F109" s="142"/>
      <c r="G109" s="187">
        <f t="shared" si="12"/>
        <v>4</v>
      </c>
      <c r="H109" s="192">
        <v>1</v>
      </c>
      <c r="I109" s="208"/>
    </row>
    <row r="110" spans="1:9" ht="15" customHeight="1" x14ac:dyDescent="0.25">
      <c r="A110" s="179">
        <v>30</v>
      </c>
      <c r="B110" s="180" t="s">
        <v>297</v>
      </c>
      <c r="C110" s="63">
        <v>1</v>
      </c>
      <c r="D110" s="64"/>
      <c r="E110" s="64"/>
      <c r="F110" s="145">
        <v>1</v>
      </c>
      <c r="G110" s="189">
        <f t="shared" si="12"/>
        <v>2</v>
      </c>
      <c r="H110" s="192">
        <v>1</v>
      </c>
      <c r="I110" s="208" t="s">
        <v>376</v>
      </c>
    </row>
    <row r="111" spans="1:9" ht="15" customHeight="1" x14ac:dyDescent="0.25">
      <c r="A111" s="125">
        <v>31</v>
      </c>
      <c r="B111" s="161" t="s">
        <v>311</v>
      </c>
      <c r="C111" s="48"/>
      <c r="D111" s="49"/>
      <c r="E111" s="49"/>
      <c r="F111" s="143"/>
      <c r="G111" s="190">
        <f t="shared" si="12"/>
        <v>0</v>
      </c>
      <c r="H111" s="192"/>
      <c r="I111" s="146"/>
    </row>
    <row r="112" spans="1:9" ht="15" customHeight="1" thickBot="1" x14ac:dyDescent="0.3">
      <c r="A112" s="123">
        <v>32</v>
      </c>
      <c r="B112" s="181" t="s">
        <v>312</v>
      </c>
      <c r="C112" s="178"/>
      <c r="D112" s="87"/>
      <c r="E112" s="87"/>
      <c r="F112" s="145"/>
      <c r="G112" s="189">
        <f t="shared" si="12"/>
        <v>0</v>
      </c>
      <c r="H112" s="192"/>
      <c r="I112" s="146"/>
    </row>
    <row r="113" spans="1:9" ht="15" customHeight="1" thickBot="1" x14ac:dyDescent="0.3">
      <c r="A113" s="22" t="s">
        <v>40</v>
      </c>
      <c r="B113" s="114"/>
      <c r="C113" s="58">
        <f>SUM(C114:C122)</f>
        <v>0</v>
      </c>
      <c r="D113" s="59">
        <f>SUM(D114:D122)</f>
        <v>3</v>
      </c>
      <c r="E113" s="59">
        <f t="shared" ref="E113:G113" si="14">SUM(E114:E122)</f>
        <v>0</v>
      </c>
      <c r="F113" s="147">
        <f t="shared" si="14"/>
        <v>1</v>
      </c>
      <c r="G113" s="158">
        <f t="shared" si="14"/>
        <v>4</v>
      </c>
      <c r="H113" s="60">
        <f t="shared" ref="H113" si="15">SUM(H114:H122)</f>
        <v>2</v>
      </c>
      <c r="I113" s="207"/>
    </row>
    <row r="114" spans="1:9" ht="15" customHeight="1" x14ac:dyDescent="0.25">
      <c r="A114" s="115">
        <v>1</v>
      </c>
      <c r="B114" s="14" t="s">
        <v>216</v>
      </c>
      <c r="C114" s="61"/>
      <c r="D114" s="62"/>
      <c r="E114" s="62"/>
      <c r="F114" s="142"/>
      <c r="G114" s="187">
        <f t="shared" si="12"/>
        <v>0</v>
      </c>
      <c r="H114" s="192"/>
      <c r="I114" s="146"/>
    </row>
    <row r="115" spans="1:9" ht="15" customHeight="1" x14ac:dyDescent="0.25">
      <c r="A115" s="116">
        <v>2</v>
      </c>
      <c r="B115" s="41" t="s">
        <v>41</v>
      </c>
      <c r="C115" s="48"/>
      <c r="D115" s="49"/>
      <c r="E115" s="49"/>
      <c r="F115" s="142"/>
      <c r="G115" s="187">
        <f t="shared" si="12"/>
        <v>0</v>
      </c>
      <c r="H115" s="192"/>
      <c r="I115" s="146"/>
    </row>
    <row r="116" spans="1:9" ht="15" customHeight="1" x14ac:dyDescent="0.25">
      <c r="A116" s="116">
        <v>3</v>
      </c>
      <c r="B116" s="41" t="s">
        <v>29</v>
      </c>
      <c r="C116" s="48"/>
      <c r="D116" s="49"/>
      <c r="E116" s="49"/>
      <c r="F116" s="142"/>
      <c r="G116" s="187">
        <f t="shared" si="12"/>
        <v>0</v>
      </c>
      <c r="H116" s="192"/>
      <c r="I116" s="146"/>
    </row>
    <row r="117" spans="1:9" ht="15" customHeight="1" x14ac:dyDescent="0.25">
      <c r="A117" s="115">
        <v>4</v>
      </c>
      <c r="B117" s="41" t="s">
        <v>34</v>
      </c>
      <c r="C117" s="48"/>
      <c r="D117" s="49"/>
      <c r="E117" s="49"/>
      <c r="F117" s="142"/>
      <c r="G117" s="187">
        <f t="shared" si="12"/>
        <v>0</v>
      </c>
      <c r="H117" s="192"/>
      <c r="I117" s="146"/>
    </row>
    <row r="118" spans="1:9" ht="15" customHeight="1" x14ac:dyDescent="0.25">
      <c r="A118" s="116">
        <v>5</v>
      </c>
      <c r="B118" s="41" t="s">
        <v>236</v>
      </c>
      <c r="C118" s="48"/>
      <c r="D118" s="49">
        <v>1</v>
      </c>
      <c r="E118" s="49"/>
      <c r="F118" s="142"/>
      <c r="G118" s="187">
        <f t="shared" si="12"/>
        <v>1</v>
      </c>
      <c r="H118" s="192">
        <v>1</v>
      </c>
      <c r="I118" s="146"/>
    </row>
    <row r="119" spans="1:9" ht="15" customHeight="1" x14ac:dyDescent="0.25">
      <c r="A119" s="116">
        <v>6</v>
      </c>
      <c r="B119" s="41" t="s">
        <v>35</v>
      </c>
      <c r="C119" s="48"/>
      <c r="D119" s="49"/>
      <c r="E119" s="49"/>
      <c r="F119" s="142"/>
      <c r="G119" s="187">
        <f t="shared" si="12"/>
        <v>0</v>
      </c>
      <c r="H119" s="192"/>
      <c r="I119" s="146"/>
    </row>
    <row r="120" spans="1:9" ht="15" customHeight="1" x14ac:dyDescent="0.25">
      <c r="A120" s="115">
        <v>7</v>
      </c>
      <c r="B120" s="41" t="s">
        <v>16</v>
      </c>
      <c r="C120" s="48"/>
      <c r="D120" s="49"/>
      <c r="E120" s="49"/>
      <c r="F120" s="142"/>
      <c r="G120" s="187">
        <f t="shared" si="12"/>
        <v>0</v>
      </c>
      <c r="H120" s="192"/>
      <c r="I120" s="146"/>
    </row>
    <row r="121" spans="1:9" ht="15" customHeight="1" x14ac:dyDescent="0.25">
      <c r="A121" s="116">
        <v>8</v>
      </c>
      <c r="B121" s="41" t="s">
        <v>44</v>
      </c>
      <c r="C121" s="48"/>
      <c r="D121" s="49">
        <v>2</v>
      </c>
      <c r="E121" s="49"/>
      <c r="F121" s="142">
        <v>1</v>
      </c>
      <c r="G121" s="187">
        <f t="shared" si="12"/>
        <v>3</v>
      </c>
      <c r="H121" s="192">
        <v>1</v>
      </c>
      <c r="I121" s="208" t="s">
        <v>377</v>
      </c>
    </row>
    <row r="122" spans="1:9" ht="15" customHeight="1" thickBot="1" x14ac:dyDescent="0.3">
      <c r="A122" s="116">
        <v>9</v>
      </c>
      <c r="B122" s="127" t="s">
        <v>305</v>
      </c>
      <c r="C122" s="63"/>
      <c r="D122" s="64"/>
      <c r="E122" s="64"/>
      <c r="F122" s="145"/>
      <c r="G122" s="187">
        <f t="shared" si="12"/>
        <v>0</v>
      </c>
      <c r="H122" s="192"/>
      <c r="I122" s="146"/>
    </row>
    <row r="123" spans="1:9" ht="15" customHeight="1" thickBot="1" x14ac:dyDescent="0.3">
      <c r="A123" s="66"/>
      <c r="B123" s="128" t="s">
        <v>302</v>
      </c>
      <c r="C123" s="158">
        <f>SUM(C113+C80+C65+C44+C26+C13+C3)</f>
        <v>16</v>
      </c>
      <c r="D123" s="147">
        <f>SUM(D113+D80+D65+D44+D26+D13+D3)</f>
        <v>27</v>
      </c>
      <c r="E123" s="147">
        <f>SUM(E113+E80+E65+E44+E26+E13+E3)</f>
        <v>13</v>
      </c>
      <c r="F123" s="147">
        <f>SUM(F113+F80+F65+F44+F26+F13+F3)</f>
        <v>12</v>
      </c>
      <c r="G123" s="158">
        <f>SUM(G113+G80+G65+G44+G26+G13+G3)</f>
        <v>68</v>
      </c>
      <c r="H123" s="60">
        <f>SUM(H4:H12,H14:H25,H27:H43,H45:H64,H66:H79,H81:H112,H114:H122)</f>
        <v>48</v>
      </c>
      <c r="I123" s="207"/>
    </row>
  </sheetData>
  <conditionalFormatting sqref="C3:G79 I123 I3 I13 I26 I44 I65 I113 C81:G123 C80:I80">
    <cfRule type="cellIs" dxfId="11" priority="2" operator="greaterThanOrEqual">
      <formula>1</formula>
    </cfRule>
  </conditionalFormatting>
  <conditionalFormatting sqref="H123 H3 H13 H26 H44 H65 H113">
    <cfRule type="cellIs" dxfId="10" priority="1" operator="greaterThanOr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8" sqref="E18"/>
    </sheetView>
  </sheetViews>
  <sheetFormatPr defaultRowHeight="15" x14ac:dyDescent="0.25"/>
  <cols>
    <col min="1" max="1" width="3.28515625" style="35" customWidth="1"/>
    <col min="2" max="2" width="70.7109375" style="38" customWidth="1"/>
    <col min="3" max="3" width="4.140625" style="35" customWidth="1"/>
    <col min="4" max="4" width="4" style="35" customWidth="1"/>
    <col min="5" max="6" width="3.7109375" style="35" customWidth="1"/>
    <col min="7" max="8" width="5.42578125" style="35" customWidth="1"/>
    <col min="9" max="9" width="27.7109375" style="35" customWidth="1"/>
    <col min="10" max="16384" width="9.140625" style="35"/>
  </cols>
  <sheetData>
    <row r="1" spans="1:10" ht="110.1" customHeight="1" thickBot="1" x14ac:dyDescent="0.3">
      <c r="A1" s="54" t="s">
        <v>42</v>
      </c>
      <c r="B1" s="55" t="s">
        <v>303</v>
      </c>
      <c r="C1" s="131" t="s">
        <v>298</v>
      </c>
      <c r="D1" s="113" t="s">
        <v>300</v>
      </c>
      <c r="E1" s="113" t="s">
        <v>299</v>
      </c>
      <c r="F1" s="171" t="s">
        <v>308</v>
      </c>
      <c r="G1" s="204" t="s">
        <v>43</v>
      </c>
      <c r="H1" s="205" t="s">
        <v>316</v>
      </c>
      <c r="I1" s="36"/>
      <c r="J1" s="36"/>
    </row>
    <row r="2" spans="1:10" ht="15" customHeight="1" thickBot="1" x14ac:dyDescent="0.3">
      <c r="A2" s="53">
        <f>A5+A8+A12+A16+A18+A22+A25</f>
        <v>16</v>
      </c>
      <c r="B2" s="137" t="s">
        <v>307</v>
      </c>
      <c r="C2" s="110">
        <f>SUM(C3+C6+C9+C13+C17+C19+C23)</f>
        <v>2</v>
      </c>
      <c r="D2" s="111">
        <f>SUM(D3+D6+D9+D13+D17+D19+D23)</f>
        <v>3</v>
      </c>
      <c r="E2" s="111">
        <f t="shared" ref="E2:G2" si="0">SUM(E3+E6+E9+E13+E17+E19+E23)</f>
        <v>3</v>
      </c>
      <c r="F2" s="172">
        <f t="shared" si="0"/>
        <v>0</v>
      </c>
      <c r="G2" s="194">
        <f t="shared" si="0"/>
        <v>8</v>
      </c>
      <c r="H2" s="174">
        <f t="shared" ref="H2" si="1">SUM(H3+H6+H9+H13+H17+H19+H23)</f>
        <v>7</v>
      </c>
      <c r="I2" s="36"/>
      <c r="J2" s="36"/>
    </row>
    <row r="3" spans="1:10" ht="15" customHeight="1" thickBot="1" x14ac:dyDescent="0.3">
      <c r="A3" s="8" t="s">
        <v>0</v>
      </c>
      <c r="B3" s="9"/>
      <c r="C3" s="6">
        <f>SUM(C4:C5)</f>
        <v>0</v>
      </c>
      <c r="D3" s="10">
        <f>SUM(D4:D5)</f>
        <v>0</v>
      </c>
      <c r="E3" s="10">
        <f t="shared" ref="E3:G3" si="2">SUM(E4:E5)</f>
        <v>1</v>
      </c>
      <c r="F3" s="170">
        <f t="shared" si="2"/>
        <v>0</v>
      </c>
      <c r="G3" s="27">
        <f t="shared" si="2"/>
        <v>1</v>
      </c>
      <c r="H3" s="7">
        <f t="shared" ref="H3" si="3">SUM(H4:H5)</f>
        <v>1</v>
      </c>
      <c r="I3" s="36"/>
      <c r="J3" s="36"/>
    </row>
    <row r="4" spans="1:10" ht="15" customHeight="1" x14ac:dyDescent="0.25">
      <c r="A4" s="13">
        <v>1</v>
      </c>
      <c r="B4" s="39" t="s">
        <v>278</v>
      </c>
      <c r="C4" s="40"/>
      <c r="D4" s="31"/>
      <c r="E4" s="31">
        <v>1</v>
      </c>
      <c r="F4" s="169"/>
      <c r="G4" s="195">
        <f>SUM(C4:F4)</f>
        <v>1</v>
      </c>
      <c r="H4" s="197">
        <v>1</v>
      </c>
      <c r="I4" s="36"/>
      <c r="J4" s="36"/>
    </row>
    <row r="5" spans="1:10" ht="15" customHeight="1" thickBot="1" x14ac:dyDescent="0.3">
      <c r="A5" s="13">
        <v>2</v>
      </c>
      <c r="B5" s="41" t="s">
        <v>279</v>
      </c>
      <c r="C5" s="42"/>
      <c r="D5" s="33"/>
      <c r="E5" s="33"/>
      <c r="F5" s="37"/>
      <c r="G5" s="195">
        <f t="shared" ref="G5:G25" si="4">SUM(C5:F5)</f>
        <v>0</v>
      </c>
      <c r="H5" s="197"/>
      <c r="I5" s="36"/>
      <c r="J5" s="36"/>
    </row>
    <row r="6" spans="1:10" ht="15" customHeight="1" thickBot="1" x14ac:dyDescent="0.3">
      <c r="A6" s="8" t="s">
        <v>3</v>
      </c>
      <c r="B6" s="9"/>
      <c r="C6" s="6">
        <f>SUM(C7:C8)</f>
        <v>0</v>
      </c>
      <c r="D6" s="10">
        <f>SUM(D7:D8)</f>
        <v>2</v>
      </c>
      <c r="E6" s="10">
        <f t="shared" ref="E6:H6" si="5">SUM(E7:E8)</f>
        <v>0</v>
      </c>
      <c r="F6" s="170">
        <f t="shared" si="5"/>
        <v>0</v>
      </c>
      <c r="G6" s="27">
        <f t="shared" si="5"/>
        <v>2</v>
      </c>
      <c r="H6" s="7">
        <f t="shared" si="5"/>
        <v>2</v>
      </c>
      <c r="I6" s="36"/>
      <c r="J6" s="36"/>
    </row>
    <row r="7" spans="1:10" ht="15" customHeight="1" x14ac:dyDescent="0.25">
      <c r="A7" s="13">
        <v>1</v>
      </c>
      <c r="B7" s="41" t="s">
        <v>280</v>
      </c>
      <c r="C7" s="43"/>
      <c r="D7" s="31">
        <v>1</v>
      </c>
      <c r="E7" s="31"/>
      <c r="F7" s="169"/>
      <c r="G7" s="195">
        <f t="shared" si="4"/>
        <v>1</v>
      </c>
      <c r="H7" s="197">
        <v>1</v>
      </c>
      <c r="I7" s="36"/>
      <c r="J7" s="36"/>
    </row>
    <row r="8" spans="1:10" ht="15" customHeight="1" thickBot="1" x14ac:dyDescent="0.3">
      <c r="A8" s="13">
        <v>2</v>
      </c>
      <c r="B8" s="41" t="s">
        <v>281</v>
      </c>
      <c r="C8" s="42"/>
      <c r="D8" s="33">
        <v>1</v>
      </c>
      <c r="E8" s="33"/>
      <c r="F8" s="37"/>
      <c r="G8" s="195">
        <f t="shared" si="4"/>
        <v>1</v>
      </c>
      <c r="H8" s="197">
        <v>1</v>
      </c>
      <c r="I8" s="36"/>
      <c r="J8" s="36"/>
    </row>
    <row r="9" spans="1:10" ht="15" customHeight="1" thickBot="1" x14ac:dyDescent="0.3">
      <c r="A9" s="8" t="s">
        <v>12</v>
      </c>
      <c r="B9" s="9"/>
      <c r="C9" s="6">
        <f>SUM(C10:C12)</f>
        <v>0</v>
      </c>
      <c r="D9" s="10">
        <f>SUM(D10:D12)</f>
        <v>0</v>
      </c>
      <c r="E9" s="10">
        <f t="shared" ref="E9:H9" si="6">SUM(E10:E12)</f>
        <v>0</v>
      </c>
      <c r="F9" s="170">
        <f t="shared" si="6"/>
        <v>0</v>
      </c>
      <c r="G9" s="27">
        <f t="shared" si="6"/>
        <v>0</v>
      </c>
      <c r="H9" s="7">
        <f t="shared" si="6"/>
        <v>0</v>
      </c>
      <c r="I9" s="37"/>
      <c r="J9" s="36"/>
    </row>
    <row r="10" spans="1:10" ht="15" customHeight="1" x14ac:dyDescent="0.25">
      <c r="A10" s="13">
        <v>1</v>
      </c>
      <c r="B10" s="41" t="s">
        <v>282</v>
      </c>
      <c r="C10" s="40"/>
      <c r="D10" s="31"/>
      <c r="E10" s="31"/>
      <c r="F10" s="169"/>
      <c r="G10" s="195">
        <f t="shared" si="4"/>
        <v>0</v>
      </c>
      <c r="H10" s="197"/>
      <c r="I10" s="36"/>
      <c r="J10" s="36"/>
    </row>
    <row r="11" spans="1:10" ht="15" customHeight="1" x14ac:dyDescent="0.25">
      <c r="A11" s="13">
        <v>2</v>
      </c>
      <c r="B11" s="14" t="s">
        <v>283</v>
      </c>
      <c r="C11" s="44"/>
      <c r="D11" s="29"/>
      <c r="E11" s="29"/>
      <c r="F11" s="169"/>
      <c r="G11" s="195">
        <f t="shared" si="4"/>
        <v>0</v>
      </c>
      <c r="H11" s="197"/>
      <c r="I11" s="36"/>
      <c r="J11" s="36"/>
    </row>
    <row r="12" spans="1:10" ht="15" customHeight="1" thickBot="1" x14ac:dyDescent="0.3">
      <c r="A12" s="13">
        <v>3</v>
      </c>
      <c r="B12" s="41" t="s">
        <v>284</v>
      </c>
      <c r="C12" s="42"/>
      <c r="D12" s="33"/>
      <c r="E12" s="33"/>
      <c r="F12" s="37"/>
      <c r="G12" s="195">
        <f t="shared" si="4"/>
        <v>0</v>
      </c>
      <c r="H12" s="197"/>
      <c r="I12" s="36"/>
      <c r="J12" s="36"/>
    </row>
    <row r="13" spans="1:10" ht="15" customHeight="1" thickBot="1" x14ac:dyDescent="0.3">
      <c r="A13" s="18" t="s">
        <v>22</v>
      </c>
      <c r="B13" s="9"/>
      <c r="C13" s="45">
        <f>SUM(C14:C16)</f>
        <v>0</v>
      </c>
      <c r="D13" s="46">
        <f>SUM(D14:D16)</f>
        <v>0</v>
      </c>
      <c r="E13" s="46">
        <f t="shared" ref="E13:H13" si="7">SUM(E14:E16)</f>
        <v>0</v>
      </c>
      <c r="F13" s="173">
        <f t="shared" si="7"/>
        <v>0</v>
      </c>
      <c r="G13" s="196">
        <f t="shared" si="7"/>
        <v>0</v>
      </c>
      <c r="H13" s="47">
        <f t="shared" si="7"/>
        <v>0</v>
      </c>
      <c r="I13" s="36"/>
      <c r="J13" s="36"/>
    </row>
    <row r="14" spans="1:10" ht="15" customHeight="1" x14ac:dyDescent="0.25">
      <c r="A14" s="13">
        <v>1</v>
      </c>
      <c r="B14" s="14" t="s">
        <v>285</v>
      </c>
      <c r="C14" s="40"/>
      <c r="D14" s="31"/>
      <c r="E14" s="31"/>
      <c r="F14" s="169"/>
      <c r="G14" s="195">
        <f t="shared" si="4"/>
        <v>0</v>
      </c>
      <c r="H14" s="197"/>
      <c r="I14" s="36"/>
      <c r="J14" s="36"/>
    </row>
    <row r="15" spans="1:10" ht="15" customHeight="1" x14ac:dyDescent="0.25">
      <c r="A15" s="48">
        <v>2</v>
      </c>
      <c r="B15" s="41" t="s">
        <v>286</v>
      </c>
      <c r="C15" s="48"/>
      <c r="D15" s="49"/>
      <c r="E15" s="49"/>
      <c r="F15" s="142"/>
      <c r="G15" s="195">
        <f t="shared" si="4"/>
        <v>0</v>
      </c>
      <c r="H15" s="197"/>
      <c r="I15" s="36"/>
      <c r="J15" s="36"/>
    </row>
    <row r="16" spans="1:10" ht="15" customHeight="1" thickBot="1" x14ac:dyDescent="0.3">
      <c r="A16" s="13">
        <v>3</v>
      </c>
      <c r="B16" s="41" t="s">
        <v>287</v>
      </c>
      <c r="C16" s="42"/>
      <c r="D16" s="33"/>
      <c r="E16" s="33"/>
      <c r="F16" s="37"/>
      <c r="G16" s="195">
        <f t="shared" si="4"/>
        <v>0</v>
      </c>
      <c r="H16" s="197"/>
      <c r="I16" s="213"/>
      <c r="J16" s="36"/>
    </row>
    <row r="17" spans="1:10" ht="15" customHeight="1" thickBot="1" x14ac:dyDescent="0.3">
      <c r="A17" s="8" t="s">
        <v>31</v>
      </c>
      <c r="B17" s="9"/>
      <c r="C17" s="6">
        <f>C18</f>
        <v>0</v>
      </c>
      <c r="D17" s="10">
        <f>D18</f>
        <v>0</v>
      </c>
      <c r="E17" s="10">
        <f t="shared" ref="E17:H17" si="8">E18</f>
        <v>1</v>
      </c>
      <c r="F17" s="170">
        <f t="shared" si="8"/>
        <v>0</v>
      </c>
      <c r="G17" s="27">
        <f t="shared" si="8"/>
        <v>1</v>
      </c>
      <c r="H17" s="7">
        <f t="shared" si="8"/>
        <v>1</v>
      </c>
      <c r="I17" s="36"/>
      <c r="J17" s="36"/>
    </row>
    <row r="18" spans="1:10" ht="15" customHeight="1" thickBot="1" x14ac:dyDescent="0.3">
      <c r="A18" s="13">
        <v>1</v>
      </c>
      <c r="B18" s="41" t="s">
        <v>288</v>
      </c>
      <c r="C18" s="50"/>
      <c r="D18" s="32"/>
      <c r="E18" s="32">
        <v>1</v>
      </c>
      <c r="F18" s="37"/>
      <c r="G18" s="195">
        <f t="shared" si="4"/>
        <v>1</v>
      </c>
      <c r="H18" s="197">
        <v>1</v>
      </c>
      <c r="I18" s="36"/>
      <c r="J18" s="36"/>
    </row>
    <row r="19" spans="1:10" ht="15" customHeight="1" thickBot="1" x14ac:dyDescent="0.3">
      <c r="A19" s="18" t="s">
        <v>32</v>
      </c>
      <c r="B19" s="9"/>
      <c r="C19" s="6">
        <f>SUM(C20:C22)</f>
        <v>2</v>
      </c>
      <c r="D19" s="10">
        <f>SUM(D20:D22)</f>
        <v>1</v>
      </c>
      <c r="E19" s="10">
        <f t="shared" ref="E19:H19" si="9">SUM(E20:E22)</f>
        <v>1</v>
      </c>
      <c r="F19" s="170">
        <f t="shared" si="9"/>
        <v>0</v>
      </c>
      <c r="G19" s="27">
        <f t="shared" si="9"/>
        <v>4</v>
      </c>
      <c r="H19" s="7">
        <f t="shared" si="9"/>
        <v>3</v>
      </c>
      <c r="I19" s="36"/>
      <c r="J19" s="36"/>
    </row>
    <row r="20" spans="1:10" ht="15" customHeight="1" x14ac:dyDescent="0.25">
      <c r="A20" s="13">
        <v>1</v>
      </c>
      <c r="B20" s="41" t="s">
        <v>289</v>
      </c>
      <c r="C20" s="40">
        <v>1</v>
      </c>
      <c r="D20" s="31"/>
      <c r="E20" s="31"/>
      <c r="F20" s="169"/>
      <c r="G20" s="195">
        <f t="shared" si="4"/>
        <v>1</v>
      </c>
      <c r="H20" s="197">
        <v>1</v>
      </c>
      <c r="I20" s="213"/>
      <c r="J20" s="36"/>
    </row>
    <row r="21" spans="1:10" ht="15" customHeight="1" x14ac:dyDescent="0.25">
      <c r="A21" s="13">
        <v>2</v>
      </c>
      <c r="B21" s="41" t="s">
        <v>290</v>
      </c>
      <c r="C21" s="44">
        <v>1</v>
      </c>
      <c r="D21" s="29"/>
      <c r="E21" s="29"/>
      <c r="F21" s="169"/>
      <c r="G21" s="195">
        <f t="shared" si="4"/>
        <v>1</v>
      </c>
      <c r="H21" s="197">
        <v>1</v>
      </c>
      <c r="I21" s="36"/>
      <c r="J21" s="36"/>
    </row>
    <row r="22" spans="1:10" ht="15" customHeight="1" thickBot="1" x14ac:dyDescent="0.3">
      <c r="A22" s="13">
        <v>3</v>
      </c>
      <c r="B22" s="41" t="s">
        <v>291</v>
      </c>
      <c r="C22" s="42"/>
      <c r="D22" s="33">
        <v>1</v>
      </c>
      <c r="E22" s="33">
        <v>1</v>
      </c>
      <c r="F22" s="37"/>
      <c r="G22" s="195">
        <f t="shared" si="4"/>
        <v>2</v>
      </c>
      <c r="H22" s="197">
        <v>1</v>
      </c>
      <c r="I22" s="36"/>
      <c r="J22" s="36"/>
    </row>
    <row r="23" spans="1:10" ht="15" customHeight="1" thickBot="1" x14ac:dyDescent="0.3">
      <c r="A23" s="8" t="s">
        <v>40</v>
      </c>
      <c r="B23" s="9"/>
      <c r="C23" s="45">
        <f>SUM(C24:C25)</f>
        <v>0</v>
      </c>
      <c r="D23" s="46">
        <f>SUM(D24:D25)</f>
        <v>0</v>
      </c>
      <c r="E23" s="46">
        <f t="shared" ref="E23:H23" si="10">SUM(E24:E25)</f>
        <v>0</v>
      </c>
      <c r="F23" s="173">
        <f t="shared" si="10"/>
        <v>0</v>
      </c>
      <c r="G23" s="196">
        <f t="shared" si="10"/>
        <v>0</v>
      </c>
      <c r="H23" s="47">
        <f t="shared" si="10"/>
        <v>0</v>
      </c>
      <c r="I23" s="36"/>
      <c r="J23" s="36"/>
    </row>
    <row r="24" spans="1:10" ht="15" customHeight="1" x14ac:dyDescent="0.25">
      <c r="A24" s="13">
        <v>1</v>
      </c>
      <c r="B24" s="41" t="s">
        <v>277</v>
      </c>
      <c r="C24" s="44"/>
      <c r="D24" s="29"/>
      <c r="E24" s="29"/>
      <c r="F24" s="169"/>
      <c r="G24" s="195">
        <f t="shared" si="4"/>
        <v>0</v>
      </c>
      <c r="H24" s="197"/>
      <c r="I24" s="36"/>
      <c r="J24" s="36"/>
    </row>
    <row r="25" spans="1:10" ht="15" customHeight="1" thickBot="1" x14ac:dyDescent="0.3">
      <c r="A25" s="51">
        <v>2</v>
      </c>
      <c r="B25" s="52" t="s">
        <v>292</v>
      </c>
      <c r="C25" s="42"/>
      <c r="D25" s="33"/>
      <c r="E25" s="33"/>
      <c r="F25" s="37"/>
      <c r="G25" s="195">
        <f t="shared" si="4"/>
        <v>0</v>
      </c>
      <c r="H25" s="197"/>
      <c r="I25" s="36"/>
      <c r="J25" s="36"/>
    </row>
    <row r="26" spans="1:10" ht="15" customHeight="1" thickBot="1" x14ac:dyDescent="0.3">
      <c r="A26" s="24"/>
      <c r="B26" s="26" t="s">
        <v>302</v>
      </c>
      <c r="C26" s="6">
        <f t="shared" ref="C26:G26" si="11">SUM(C23+C19+C17+C13+C9+C6+C3)</f>
        <v>2</v>
      </c>
      <c r="D26" s="10">
        <f t="shared" si="11"/>
        <v>3</v>
      </c>
      <c r="E26" s="10">
        <f t="shared" si="11"/>
        <v>3</v>
      </c>
      <c r="F26" s="170">
        <f t="shared" si="11"/>
        <v>0</v>
      </c>
      <c r="G26" s="27">
        <f t="shared" si="11"/>
        <v>8</v>
      </c>
      <c r="H26" s="7">
        <f>SUM(H4:H5,H7:H8,H10:H12,H14:H16,H18,H20:H22,H24:H25)</f>
        <v>7</v>
      </c>
      <c r="I26" s="36"/>
      <c r="J26" s="36"/>
    </row>
  </sheetData>
  <conditionalFormatting sqref="C2:H26">
    <cfRule type="cellIs" dxfId="9" priority="1" operator="greaterThanOrEqual">
      <formula>1</formula>
    </cfRule>
  </conditionalFormatting>
  <pageMargins left="0.7" right="0.7" top="0.75" bottom="0.75" header="0.3" footer="0.3"/>
  <pageSetup paperSize="9" orientation="landscape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8" sqref="C8:H8"/>
    </sheetView>
  </sheetViews>
  <sheetFormatPr defaultRowHeight="15" x14ac:dyDescent="0.25"/>
  <cols>
    <col min="1" max="1" width="4.140625" style="2" customWidth="1"/>
    <col min="2" max="2" width="43" style="3" customWidth="1"/>
    <col min="3" max="3" width="4" style="2" customWidth="1"/>
    <col min="4" max="4" width="4.140625" style="2" customWidth="1"/>
    <col min="5" max="6" width="4" style="2" customWidth="1"/>
    <col min="7" max="8" width="5.28515625" style="2" customWidth="1"/>
    <col min="9" max="9" width="51.42578125" style="2" customWidth="1"/>
    <col min="10" max="16384" width="9.140625" style="2"/>
  </cols>
  <sheetData>
    <row r="1" spans="1:9" ht="110.1" customHeight="1" thickBot="1" x14ac:dyDescent="0.3">
      <c r="A1" s="34" t="s">
        <v>42</v>
      </c>
      <c r="B1" s="55" t="s">
        <v>306</v>
      </c>
      <c r="C1" s="132" t="s">
        <v>298</v>
      </c>
      <c r="D1" s="130" t="s">
        <v>300</v>
      </c>
      <c r="E1" s="130" t="s">
        <v>299</v>
      </c>
      <c r="F1" s="148" t="s">
        <v>308</v>
      </c>
      <c r="G1" s="203" t="s">
        <v>43</v>
      </c>
      <c r="H1" s="202" t="s">
        <v>317</v>
      </c>
    </row>
    <row r="2" spans="1:9" ht="15" customHeight="1" thickBot="1" x14ac:dyDescent="0.3">
      <c r="A2" s="5">
        <f>SUM(A4+A6+A8+A10+A12+A14+A16)</f>
        <v>7</v>
      </c>
      <c r="B2" s="138" t="s">
        <v>307</v>
      </c>
      <c r="C2" s="198">
        <f>SUM(C4+C6+C8+C10+C12+C14+C16)</f>
        <v>3</v>
      </c>
      <c r="D2" s="199">
        <f>SUM(D4+D6+D8+D10+D12+D14+D16)</f>
        <v>2</v>
      </c>
      <c r="E2" s="199">
        <f t="shared" ref="E2:H2" si="0">SUM(E4+E6+E8+E10+E12+E14+E16)</f>
        <v>2</v>
      </c>
      <c r="F2" s="200">
        <f t="shared" si="0"/>
        <v>2</v>
      </c>
      <c r="G2" s="201">
        <f>H3+H5+H7+H9+H11+H13+H15</f>
        <v>6</v>
      </c>
      <c r="H2" s="214">
        <f t="shared" si="0"/>
        <v>6</v>
      </c>
    </row>
    <row r="3" spans="1:9" ht="15" customHeight="1" thickBot="1" x14ac:dyDescent="0.3">
      <c r="A3" s="8" t="s">
        <v>0</v>
      </c>
      <c r="B3" s="9"/>
      <c r="C3" s="295">
        <f>C4</f>
        <v>1</v>
      </c>
      <c r="D3" s="295">
        <f>D4</f>
        <v>0</v>
      </c>
      <c r="E3" s="295">
        <f t="shared" ref="E3:H3" si="1">E4</f>
        <v>2</v>
      </c>
      <c r="F3" s="296">
        <f t="shared" si="1"/>
        <v>0</v>
      </c>
      <c r="G3" s="297">
        <f t="shared" si="1"/>
        <v>3</v>
      </c>
      <c r="H3" s="297">
        <f t="shared" si="1"/>
        <v>1</v>
      </c>
    </row>
    <row r="4" spans="1:9" ht="15" customHeight="1" thickBot="1" x14ac:dyDescent="0.3">
      <c r="A4" s="11">
        <v>1</v>
      </c>
      <c r="B4" s="289" t="s">
        <v>395</v>
      </c>
      <c r="C4" s="30">
        <v>1</v>
      </c>
      <c r="D4" s="32"/>
      <c r="E4" s="37">
        <v>2</v>
      </c>
      <c r="F4" s="176"/>
      <c r="G4" s="293">
        <f>SUM(C4:F4)</f>
        <v>3</v>
      </c>
      <c r="H4" s="294">
        <v>1</v>
      </c>
      <c r="I4" s="276" t="s">
        <v>359</v>
      </c>
    </row>
    <row r="5" spans="1:9" ht="15" customHeight="1" thickBot="1" x14ac:dyDescent="0.3">
      <c r="A5" s="8" t="s">
        <v>3</v>
      </c>
      <c r="B5" s="9"/>
      <c r="C5" s="295">
        <f>C6</f>
        <v>0</v>
      </c>
      <c r="D5" s="295">
        <f>D6</f>
        <v>1</v>
      </c>
      <c r="E5" s="295">
        <f t="shared" ref="E5:H5" si="2">E6</f>
        <v>0</v>
      </c>
      <c r="F5" s="296">
        <f t="shared" si="2"/>
        <v>0</v>
      </c>
      <c r="G5" s="297">
        <f t="shared" si="2"/>
        <v>1</v>
      </c>
      <c r="H5" s="297">
        <f t="shared" si="2"/>
        <v>1</v>
      </c>
      <c r="I5" s="146"/>
    </row>
    <row r="6" spans="1:9" ht="15" customHeight="1" thickBot="1" x14ac:dyDescent="0.3">
      <c r="A6" s="13">
        <v>1</v>
      </c>
      <c r="B6" s="288" t="s">
        <v>394</v>
      </c>
      <c r="C6" s="30"/>
      <c r="D6" s="32">
        <v>1</v>
      </c>
      <c r="E6" s="37"/>
      <c r="F6" s="176"/>
      <c r="G6" s="293">
        <f t="shared" ref="G6:G16" si="3">SUM(C6:F6)</f>
        <v>1</v>
      </c>
      <c r="H6" s="294">
        <v>1</v>
      </c>
      <c r="I6" s="146"/>
    </row>
    <row r="7" spans="1:9" ht="15" customHeight="1" thickBot="1" x14ac:dyDescent="0.3">
      <c r="A7" s="8" t="s">
        <v>12</v>
      </c>
      <c r="B7" s="15"/>
      <c r="C7" s="295">
        <f>C8</f>
        <v>1</v>
      </c>
      <c r="D7" s="295">
        <f>D8</f>
        <v>1</v>
      </c>
      <c r="E7" s="295">
        <f t="shared" ref="E7:H7" si="4">E8</f>
        <v>0</v>
      </c>
      <c r="F7" s="296">
        <f t="shared" si="4"/>
        <v>0</v>
      </c>
      <c r="G7" s="297">
        <f t="shared" si="4"/>
        <v>2</v>
      </c>
      <c r="H7" s="297">
        <f t="shared" si="4"/>
        <v>1</v>
      </c>
      <c r="I7" s="146"/>
    </row>
    <row r="8" spans="1:9" ht="15" customHeight="1" thickBot="1" x14ac:dyDescent="0.3">
      <c r="A8" s="16">
        <v>1</v>
      </c>
      <c r="B8" s="290" t="s">
        <v>398</v>
      </c>
      <c r="C8" s="300">
        <v>1</v>
      </c>
      <c r="D8" s="301">
        <v>1</v>
      </c>
      <c r="E8" s="302"/>
      <c r="F8" s="303"/>
      <c r="G8" s="297">
        <f t="shared" si="3"/>
        <v>2</v>
      </c>
      <c r="H8" s="304">
        <v>1</v>
      </c>
      <c r="I8" s="276" t="s">
        <v>358</v>
      </c>
    </row>
    <row r="9" spans="1:9" ht="15" customHeight="1" thickBot="1" x14ac:dyDescent="0.3">
      <c r="A9" s="18" t="s">
        <v>22</v>
      </c>
      <c r="B9" s="19"/>
      <c r="C9" s="295">
        <f>C10</f>
        <v>0</v>
      </c>
      <c r="D9" s="295">
        <f>D10</f>
        <v>0</v>
      </c>
      <c r="E9" s="295">
        <f t="shared" ref="E9:H9" si="5">E10</f>
        <v>0</v>
      </c>
      <c r="F9" s="296">
        <f t="shared" si="5"/>
        <v>1</v>
      </c>
      <c r="G9" s="297">
        <f t="shared" si="5"/>
        <v>1</v>
      </c>
      <c r="H9" s="297">
        <f t="shared" si="5"/>
        <v>1</v>
      </c>
      <c r="I9" s="146"/>
    </row>
    <row r="10" spans="1:9" ht="15" customHeight="1" thickBot="1" x14ac:dyDescent="0.3">
      <c r="A10" s="16">
        <v>1</v>
      </c>
      <c r="B10" s="290" t="s">
        <v>397</v>
      </c>
      <c r="C10" s="300"/>
      <c r="D10" s="301"/>
      <c r="E10" s="302"/>
      <c r="F10" s="303">
        <v>1</v>
      </c>
      <c r="G10" s="297">
        <f t="shared" si="3"/>
        <v>1</v>
      </c>
      <c r="H10" s="304">
        <v>1</v>
      </c>
      <c r="I10" s="146" t="s">
        <v>360</v>
      </c>
    </row>
    <row r="11" spans="1:9" ht="15" customHeight="1" thickBot="1" x14ac:dyDescent="0.3">
      <c r="A11" s="8" t="s">
        <v>31</v>
      </c>
      <c r="B11" s="19"/>
      <c r="C11" s="28">
        <f>C12</f>
        <v>0</v>
      </c>
      <c r="D11" s="12">
        <f>D12</f>
        <v>0</v>
      </c>
      <c r="E11" s="12">
        <f t="shared" ref="E11:H11" si="6">E12</f>
        <v>0</v>
      </c>
      <c r="F11" s="175">
        <f t="shared" si="6"/>
        <v>1</v>
      </c>
      <c r="G11" s="177">
        <f t="shared" si="6"/>
        <v>1</v>
      </c>
      <c r="H11" s="177">
        <f t="shared" si="6"/>
        <v>1</v>
      </c>
      <c r="I11" s="146"/>
    </row>
    <row r="12" spans="1:9" ht="15" customHeight="1" thickBot="1" x14ac:dyDescent="0.3">
      <c r="A12" s="16">
        <v>1</v>
      </c>
      <c r="B12" s="290" t="s">
        <v>396</v>
      </c>
      <c r="C12" s="298"/>
      <c r="D12" s="298"/>
      <c r="E12" s="298"/>
      <c r="F12" s="299">
        <v>1</v>
      </c>
      <c r="G12" s="293">
        <f t="shared" si="3"/>
        <v>1</v>
      </c>
      <c r="H12" s="293">
        <v>1</v>
      </c>
      <c r="I12" s="146" t="s">
        <v>361</v>
      </c>
    </row>
    <row r="13" spans="1:9" ht="15" customHeight="1" thickBot="1" x14ac:dyDescent="0.3">
      <c r="A13" s="18" t="s">
        <v>32</v>
      </c>
      <c r="B13" s="20"/>
      <c r="C13" s="28">
        <f>C14</f>
        <v>0</v>
      </c>
      <c r="D13" s="12">
        <f>D14</f>
        <v>0</v>
      </c>
      <c r="E13" s="12">
        <f t="shared" ref="E13:H13" si="7">E14</f>
        <v>0</v>
      </c>
      <c r="F13" s="175">
        <f t="shared" si="7"/>
        <v>0</v>
      </c>
      <c r="G13" s="177">
        <f t="shared" si="7"/>
        <v>0</v>
      </c>
      <c r="H13" s="177">
        <f t="shared" si="7"/>
        <v>0</v>
      </c>
      <c r="I13" s="146"/>
    </row>
    <row r="14" spans="1:9" ht="15" customHeight="1" thickBot="1" x14ac:dyDescent="0.3">
      <c r="A14" s="13">
        <v>1</v>
      </c>
      <c r="B14" s="289" t="s">
        <v>399</v>
      </c>
      <c r="C14" s="298"/>
      <c r="D14" s="298"/>
      <c r="E14" s="298"/>
      <c r="F14" s="299"/>
      <c r="G14" s="293">
        <f t="shared" si="3"/>
        <v>0</v>
      </c>
      <c r="H14" s="293"/>
      <c r="I14" s="146"/>
    </row>
    <row r="15" spans="1:9" ht="15" customHeight="1" thickBot="1" x14ac:dyDescent="0.3">
      <c r="A15" s="21" t="s">
        <v>40</v>
      </c>
      <c r="B15" s="22"/>
      <c r="C15" s="295">
        <f>C16</f>
        <v>1</v>
      </c>
      <c r="D15" s="295">
        <f>D16</f>
        <v>0</v>
      </c>
      <c r="E15" s="295">
        <f t="shared" ref="E15:H15" si="8">E16</f>
        <v>0</v>
      </c>
      <c r="F15" s="296">
        <f t="shared" si="8"/>
        <v>0</v>
      </c>
      <c r="G15" s="297">
        <f t="shared" si="8"/>
        <v>1</v>
      </c>
      <c r="H15" s="297">
        <f t="shared" si="8"/>
        <v>1</v>
      </c>
      <c r="I15" s="146"/>
    </row>
    <row r="16" spans="1:9" ht="15" customHeight="1" thickBot="1" x14ac:dyDescent="0.3">
      <c r="A16" s="23">
        <v>1</v>
      </c>
      <c r="B16" s="291" t="s">
        <v>400</v>
      </c>
      <c r="C16" s="298">
        <v>1</v>
      </c>
      <c r="D16" s="298"/>
      <c r="E16" s="298"/>
      <c r="F16" s="299"/>
      <c r="G16" s="293">
        <f t="shared" si="3"/>
        <v>1</v>
      </c>
      <c r="H16" s="293">
        <v>1</v>
      </c>
      <c r="I16" s="146"/>
    </row>
    <row r="17" spans="1:8" ht="15" customHeight="1" thickBot="1" x14ac:dyDescent="0.3">
      <c r="A17" s="24"/>
      <c r="B17" s="26" t="s">
        <v>302</v>
      </c>
      <c r="C17" s="27">
        <f>SUM(C15+C13+C11+C9+C7+C5+C3)</f>
        <v>3</v>
      </c>
      <c r="D17" s="10">
        <f t="shared" ref="D17:G17" si="9">SUM(D15+D13+D11+D9+D7+D5+D3)</f>
        <v>2</v>
      </c>
      <c r="E17" s="10">
        <f t="shared" si="9"/>
        <v>2</v>
      </c>
      <c r="F17" s="170">
        <f t="shared" si="9"/>
        <v>2</v>
      </c>
      <c r="G17" s="7">
        <f t="shared" si="9"/>
        <v>9</v>
      </c>
      <c r="H17" s="7">
        <f>H4+H6+H8+H10+H12+H14+H16</f>
        <v>6</v>
      </c>
    </row>
  </sheetData>
  <conditionalFormatting sqref="C2:H17">
    <cfRule type="cellIs" dxfId="8" priority="1" operator="greaterThanOrEqual">
      <formula>1</formula>
    </cfRule>
  </conditionalFormatting>
  <pageMargins left="0.7" right="0.7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Свод</vt:lpstr>
      <vt:lpstr>ДОУ</vt:lpstr>
      <vt:lpstr>ОУ</vt:lpstr>
      <vt:lpstr>УДО</vt:lpstr>
      <vt:lpstr>ЦППМСП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2025-11-16T06:43:00Z</dcterms:modified>
</cp:coreProperties>
</file>