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7080" activeTab="3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'10'!$A$5:$P$8</definedName>
    <definedName name="_xlnm._FilterDatabase" localSheetId="4" hidden="1">'11'!$A$5:$P$8</definedName>
    <definedName name="_xlnm._FilterDatabase" localSheetId="0" hidden="1">'7'!$A$5:$P$9</definedName>
    <definedName name="_xlnm._FilterDatabase" localSheetId="1" hidden="1">'8'!$A$5:$P$10</definedName>
    <definedName name="_xlnm._FilterDatabase" localSheetId="2" hidden="1">'9'!$A$5:$P$11</definedName>
    <definedName name="предмет">'[1]предметы'!$B$4:$B$24</definedName>
    <definedName name="район">'[2]предметы'!$E$1:$E$7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<sst xmlns="http://schemas.openxmlformats.org/spreadsheetml/2006/main" count="215" uniqueCount="66">
  <si>
    <t>дата проведения (ДД.ММ.ГГ):</t>
  </si>
  <si>
    <t>председатель жюри (ФИО):</t>
  </si>
  <si>
    <t>№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</si>
  <si>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</si>
  <si>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</si>
  <si>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</si>
  <si>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</si>
  <si>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французскому языку</t>
  </si>
  <si>
    <t>район</t>
  </si>
  <si>
    <t>Класс</t>
  </si>
  <si>
    <t>Аудирование</t>
  </si>
  <si>
    <t>Лексико-грамматический тест</t>
  </si>
  <si>
    <t>Письмо</t>
  </si>
  <si>
    <t>Максимальный балл</t>
  </si>
  <si>
    <t>Морозас Татьяна Владимировна</t>
  </si>
  <si>
    <t>Сумма баллов за 1 тур</t>
  </si>
  <si>
    <t>Сумма баллов</t>
  </si>
  <si>
    <t>ИТОГО</t>
  </si>
  <si>
    <t>Сумма баллов за 2 тур (Говорение)</t>
  </si>
  <si>
    <t>11 класс</t>
  </si>
  <si>
    <t>10 класс</t>
  </si>
  <si>
    <t>9 класс</t>
  </si>
  <si>
    <t>8 класс</t>
  </si>
  <si>
    <t>7 класс</t>
  </si>
  <si>
    <t>ФИО</t>
  </si>
  <si>
    <t xml:space="preserve">МБОУ Гимназия № 3 </t>
  </si>
  <si>
    <t>9 ноября 2023</t>
  </si>
  <si>
    <t>Краевое_ОУ</t>
  </si>
  <si>
    <t>Сигур Д.А.</t>
  </si>
  <si>
    <t>Рытченко А.И.</t>
  </si>
  <si>
    <t>Белоусова Е.О.</t>
  </si>
  <si>
    <t>Оловянникова Д.К.</t>
  </si>
  <si>
    <t>Штатская Е.С.</t>
  </si>
  <si>
    <t>Калинина М.А.</t>
  </si>
  <si>
    <t>Белякова А.Е.</t>
  </si>
  <si>
    <t>Путинцева С.А.</t>
  </si>
  <si>
    <t>Шимчук М.А.</t>
  </si>
  <si>
    <t>Возвышаева А.В.</t>
  </si>
  <si>
    <t>Лалетина Н.И.</t>
  </si>
  <si>
    <t>Куртакова Ю.Е.</t>
  </si>
  <si>
    <t>Петровская А.А.</t>
  </si>
  <si>
    <t>Постникова А.Ю.</t>
  </si>
  <si>
    <t>Баркалова Д.Д.</t>
  </si>
  <si>
    <t>Кириенко В.В.</t>
  </si>
  <si>
    <t>ФЯ10ДВ</t>
  </si>
  <si>
    <t>ФЯ904</t>
  </si>
  <si>
    <t>ФЯ910</t>
  </si>
  <si>
    <t>ФЯ911</t>
  </si>
  <si>
    <t>ФЯ912</t>
  </si>
  <si>
    <t>ФЯ916</t>
  </si>
  <si>
    <t>ФЯ1008</t>
  </si>
  <si>
    <t>ФЯ1111</t>
  </si>
  <si>
    <t>ФЯ1112</t>
  </si>
  <si>
    <t>ФЯ711</t>
  </si>
  <si>
    <t>ФЯ712</t>
  </si>
  <si>
    <t>ФЯ713</t>
  </si>
  <si>
    <t>ФЯ806</t>
  </si>
  <si>
    <t>ФЯ805</t>
  </si>
  <si>
    <t>ФЯ804</t>
  </si>
  <si>
    <t>ФЯ803</t>
  </si>
  <si>
    <t>Чтение</t>
  </si>
  <si>
    <t>Победитель</t>
  </si>
  <si>
    <t>Призер</t>
  </si>
  <si>
    <t>Участник</t>
  </si>
  <si>
    <t>Председатель</t>
  </si>
  <si>
    <t>Морозас Т. В.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</si>
</sst>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dd/mm/yy;@"/>
    <numFmt numFmtId="180" formatCode="0.0"/>
    <numFmt numFmtId="181" formatCode="0.00000"/>
    <numFmt numFmtId="182" formatCode="0.000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0" fillId="0" borderId="0">
      <alignment/>
      <protection/>
    </xf>
    <xf numFmtId="0" fontId="11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6" fillId="33" borderId="10" xfId="57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61" applyNumberFormat="1" applyFont="1" applyAlignment="1" applyProtection="1">
      <alignment horizontal="center"/>
      <protection locked="0"/>
    </xf>
    <xf numFmtId="0" fontId="0" fillId="0" borderId="12" xfId="0" applyFill="1" applyBorder="1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/>
      <protection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10" borderId="13" xfId="0" applyNumberFormat="1" applyFill="1" applyBorder="1" applyAlignment="1">
      <alignment horizontal="center" vertical="center" wrapText="1"/>
    </xf>
    <xf numFmtId="0" fontId="6" fillId="33" borderId="10" xfId="57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 horizontal="center"/>
      <protection/>
    </xf>
    <xf numFmtId="0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7" xfId="0" applyNumberForma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 applyProtection="1">
      <alignment horizontal="center"/>
      <protection/>
    </xf>
    <xf numFmtId="0" fontId="6" fillId="33" borderId="18" xfId="61" applyNumberFormat="1" applyFont="1" applyFill="1" applyBorder="1" applyAlignment="1" applyProtection="1">
      <alignment horizontal="center" vertical="center" wrapText="1"/>
      <protection/>
    </xf>
    <xf numFmtId="180" fontId="7" fillId="5" borderId="19" xfId="61" applyNumberFormat="1" applyFont="1" applyFill="1" applyBorder="1" applyAlignment="1" applyProtection="1">
      <alignment horizontal="center"/>
      <protection/>
    </xf>
    <xf numFmtId="180" fontId="7" fillId="10" borderId="20" xfId="61" applyNumberFormat="1" applyFont="1" applyFill="1" applyBorder="1" applyAlignment="1" applyProtection="1">
      <alignment horizontal="center"/>
      <protection/>
    </xf>
    <xf numFmtId="180" fontId="7" fillId="10" borderId="21" xfId="61" applyNumberFormat="1" applyFont="1" applyFill="1" applyBorder="1" applyAlignment="1" applyProtection="1">
      <alignment horizontal="center"/>
      <protection/>
    </xf>
    <xf numFmtId="0" fontId="6" fillId="33" borderId="22" xfId="57" applyFont="1" applyFill="1" applyBorder="1" applyAlignment="1" applyProtection="1">
      <alignment horizontal="center" vertical="center" wrapText="1"/>
      <protection/>
    </xf>
    <xf numFmtId="0" fontId="7" fillId="5" borderId="23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/>
      <protection locked="0"/>
    </xf>
    <xf numFmtId="0" fontId="6" fillId="33" borderId="24" xfId="61" applyNumberFormat="1" applyFont="1" applyFill="1" applyBorder="1" applyAlignment="1" applyProtection="1">
      <alignment horizontal="center" vertical="center" wrapText="1"/>
      <protection/>
    </xf>
    <xf numFmtId="1" fontId="7" fillId="5" borderId="25" xfId="61" applyNumberFormat="1" applyFont="1" applyFill="1" applyBorder="1" applyAlignment="1" applyProtection="1">
      <alignment horizontal="center"/>
      <protection/>
    </xf>
    <xf numFmtId="1" fontId="7" fillId="16" borderId="26" xfId="61" applyNumberFormat="1" applyFont="1" applyFill="1" applyBorder="1" applyAlignment="1" applyProtection="1">
      <alignment horizontal="center"/>
      <protection/>
    </xf>
    <xf numFmtId="1" fontId="7" fillId="16" borderId="27" xfId="61" applyNumberFormat="1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0" fillId="5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%2018-19\&#1088;&#1077;&#1079;&#1091;&#1083;&#1100;&#1090;&#1072;&#1090;&#1099;%20&#1096;&#1082;&#1086;&#1083;&#1100;&#1085;&#1086;&#1075;&#1086;%20&#1101;&#1090;&#1072;&#1087;&#1072;\&#1060;&#1088;&#1072;&#1085;&#1094;&#1091;&#1079;&#1089;&#1082;&#1080;&#1081;%20&#1103;&#1079;&#1099;&#1082;\&#1092;&#1088;&#1072;&#1085;&#1094;&#1091;&#1079;&#1089;&#1082;&#1080;&#1081;%20&#1089;&#1086;&#1074;&#1077;&#1090;\&#1060;&#1088;&#1072;&#1085;&#1094;&#1091;&#1079;&#1089;&#1082;&#1080;&#1081;%20%20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 общий"/>
      <sheetName val="предметы"/>
      <sheetName val="школы"/>
    </sheetNames>
    <sheetDataSet>
      <sheetData sheetId="1">
        <row r="1">
          <cell r="E1" t="str">
            <v>Ленинский</v>
          </cell>
        </row>
        <row r="2">
          <cell r="E2" t="str">
            <v>Октябрьский</v>
          </cell>
        </row>
        <row r="3">
          <cell r="E3" t="str">
            <v>Свердловский</v>
          </cell>
        </row>
        <row r="4">
          <cell r="E4" t="str">
            <v>Центральный</v>
          </cell>
        </row>
        <row r="5">
          <cell r="E5" t="str">
            <v>Советский</v>
          </cell>
        </row>
        <row r="6">
          <cell r="E6" t="str">
            <v>ЖД</v>
          </cell>
        </row>
        <row r="7">
          <cell r="E7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80" zoomScaleNormal="80" zoomScalePageLayoutView="0" workbookViewId="0" topLeftCell="A1">
      <selection activeCell="D7" sqref="D7:D9"/>
    </sheetView>
  </sheetViews>
  <sheetFormatPr defaultColWidth="9.25390625" defaultRowHeight="12.75"/>
  <cols>
    <col min="1" max="1" width="4.25390625" style="4" customWidth="1"/>
    <col min="2" max="2" width="17.375" style="4" customWidth="1"/>
    <col min="3" max="3" width="24.25390625" style="4" customWidth="1"/>
    <col min="4" max="4" width="32.375" style="9" customWidth="1"/>
    <col min="5" max="5" width="8.75390625" style="9" customWidth="1"/>
    <col min="6" max="6" width="12.375" style="16" customWidth="1"/>
    <col min="7" max="7" width="9.375" style="9" customWidth="1"/>
    <col min="8" max="8" width="9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0" customHeight="1">
      <c r="A2" s="1"/>
      <c r="B2" s="1"/>
      <c r="C2" s="11"/>
      <c r="D2" s="8" t="s">
        <v>23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62" t="s">
        <v>0</v>
      </c>
      <c r="E3" s="62"/>
      <c r="F3" s="62"/>
      <c r="G3" s="62"/>
      <c r="H3" s="13"/>
      <c r="I3" s="62" t="s">
        <v>1</v>
      </c>
      <c r="J3" s="62"/>
      <c r="K3" s="62"/>
      <c r="L3" s="62"/>
      <c r="M3" s="62"/>
      <c r="N3" s="62"/>
      <c r="O3" s="62"/>
      <c r="P3" s="62"/>
    </row>
    <row r="4" spans="1:16" s="6" customFormat="1" ht="43.5" customHeight="1" thickBot="1">
      <c r="A4" s="5"/>
      <c r="B4" s="17" t="s">
        <v>25</v>
      </c>
      <c r="D4" s="64" t="s">
        <v>26</v>
      </c>
      <c r="E4" s="64"/>
      <c r="F4" s="64"/>
      <c r="G4" s="64"/>
      <c r="H4" s="12"/>
      <c r="I4" s="63" t="s">
        <v>14</v>
      </c>
      <c r="J4" s="63"/>
      <c r="K4" s="63"/>
      <c r="L4" s="63"/>
      <c r="M4" s="63"/>
      <c r="N4" s="63"/>
      <c r="O4" s="63"/>
      <c r="P4" s="63"/>
    </row>
    <row r="5" spans="1:16" s="7" customFormat="1" ht="63" customHeight="1" thickBot="1">
      <c r="A5" s="28" t="s">
        <v>2</v>
      </c>
      <c r="B5" s="10" t="s">
        <v>8</v>
      </c>
      <c r="C5" s="10" t="s">
        <v>24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60</v>
      </c>
      <c r="J5" s="10" t="s">
        <v>12</v>
      </c>
      <c r="K5" s="10" t="s">
        <v>15</v>
      </c>
      <c r="L5" s="10" t="s">
        <v>5</v>
      </c>
      <c r="M5" s="10" t="s">
        <v>18</v>
      </c>
      <c r="N5" s="42" t="s">
        <v>16</v>
      </c>
      <c r="O5" s="50" t="s">
        <v>17</v>
      </c>
      <c r="P5" s="46" t="s">
        <v>3</v>
      </c>
    </row>
    <row r="6" spans="1:16" s="7" customFormat="1" ht="15.75" thickBot="1">
      <c r="A6" s="55" t="s">
        <v>13</v>
      </c>
      <c r="B6" s="56"/>
      <c r="C6" s="56"/>
      <c r="D6" s="56"/>
      <c r="E6" s="56"/>
      <c r="F6" s="57"/>
      <c r="G6" s="36">
        <v>20</v>
      </c>
      <c r="H6" s="37">
        <v>20</v>
      </c>
      <c r="I6" s="37">
        <v>20</v>
      </c>
      <c r="J6" s="38">
        <v>25</v>
      </c>
      <c r="K6" s="39">
        <f>SUM(G6:J6)</f>
        <v>85</v>
      </c>
      <c r="L6" s="40"/>
      <c r="M6" s="41">
        <v>25</v>
      </c>
      <c r="N6" s="43">
        <f>K6+M6</f>
        <v>110</v>
      </c>
      <c r="O6" s="51">
        <f>100/$N$6*N6</f>
        <v>100</v>
      </c>
      <c r="P6" s="47"/>
    </row>
    <row r="7" spans="1:16" s="7" customFormat="1" ht="15">
      <c r="A7" s="29">
        <v>1</v>
      </c>
      <c r="B7" s="30" t="s">
        <v>27</v>
      </c>
      <c r="C7" s="30" t="s">
        <v>29</v>
      </c>
      <c r="D7" s="30"/>
      <c r="E7" s="31">
        <v>7</v>
      </c>
      <c r="F7" s="20" t="s">
        <v>54</v>
      </c>
      <c r="G7" s="58">
        <v>10</v>
      </c>
      <c r="H7" s="58">
        <v>10</v>
      </c>
      <c r="I7" s="58">
        <v>16</v>
      </c>
      <c r="J7" s="59">
        <v>21</v>
      </c>
      <c r="K7" s="27">
        <f>SUM(G7:J7)</f>
        <v>57</v>
      </c>
      <c r="L7" s="20" t="s">
        <v>54</v>
      </c>
      <c r="M7" s="35">
        <v>21</v>
      </c>
      <c r="N7" s="44">
        <f>K7+M7</f>
        <v>78</v>
      </c>
      <c r="O7" s="52">
        <f>100/$N$6*N7</f>
        <v>70.9090909090909</v>
      </c>
      <c r="P7" s="48" t="s">
        <v>61</v>
      </c>
    </row>
    <row r="8" spans="1:16" s="7" customFormat="1" ht="15">
      <c r="A8" s="19">
        <v>2</v>
      </c>
      <c r="B8" s="15" t="s">
        <v>27</v>
      </c>
      <c r="C8" s="15" t="s">
        <v>30</v>
      </c>
      <c r="D8" s="15"/>
      <c r="E8" s="20">
        <v>7</v>
      </c>
      <c r="F8" s="20" t="s">
        <v>53</v>
      </c>
      <c r="G8" s="25">
        <v>9</v>
      </c>
      <c r="H8" s="25">
        <v>14</v>
      </c>
      <c r="I8" s="25">
        <v>10</v>
      </c>
      <c r="J8" s="26">
        <v>21</v>
      </c>
      <c r="K8" s="27">
        <f>SUM(G8:J8)</f>
        <v>54</v>
      </c>
      <c r="L8" s="20" t="s">
        <v>53</v>
      </c>
      <c r="M8" s="24">
        <v>19</v>
      </c>
      <c r="N8" s="45">
        <f>K8+M8</f>
        <v>73</v>
      </c>
      <c r="O8" s="53">
        <f>100/$N$6*N8</f>
        <v>66.36363636363636</v>
      </c>
      <c r="P8" s="49" t="s">
        <v>62</v>
      </c>
    </row>
    <row r="9" spans="1:16" s="7" customFormat="1" ht="15">
      <c r="A9" s="19">
        <v>3</v>
      </c>
      <c r="B9" s="15" t="s">
        <v>27</v>
      </c>
      <c r="C9" s="15" t="s">
        <v>38</v>
      </c>
      <c r="D9" s="15"/>
      <c r="E9" s="20">
        <v>7</v>
      </c>
      <c r="F9" s="20" t="s">
        <v>55</v>
      </c>
      <c r="G9" s="25">
        <v>9</v>
      </c>
      <c r="H9" s="25">
        <v>12</v>
      </c>
      <c r="I9" s="25">
        <v>5</v>
      </c>
      <c r="J9" s="26">
        <v>0</v>
      </c>
      <c r="K9" s="27">
        <f>SUM(G9:J9)</f>
        <v>26</v>
      </c>
      <c r="L9" s="20" t="s">
        <v>55</v>
      </c>
      <c r="M9" s="24">
        <v>23</v>
      </c>
      <c r="N9" s="45">
        <f>K9+M9</f>
        <v>49</v>
      </c>
      <c r="O9" s="53">
        <f>100/$N$6*N9</f>
        <v>44.54545454545455</v>
      </c>
      <c r="P9" s="49" t="s">
        <v>63</v>
      </c>
    </row>
    <row r="11" spans="2:4" ht="12.75">
      <c r="B11" s="4" t="s">
        <v>64</v>
      </c>
      <c r="D11" s="9" t="s">
        <v>65</v>
      </c>
    </row>
  </sheetData>
  <sheetProtection/>
  <autoFilter ref="A5:P9">
    <sortState ref="A6:P11">
      <sortCondition descending="1" sortBy="value" ref="O6:O11"/>
    </sortState>
  </autoFilter>
  <mergeCells count="5">
    <mergeCell ref="A1:L1"/>
    <mergeCell ref="I3:P3"/>
    <mergeCell ref="I4:P4"/>
    <mergeCell ref="D3:G3"/>
    <mergeCell ref="D4:G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="80" zoomScaleNormal="80" zoomScalePageLayoutView="0" workbookViewId="0" topLeftCell="A4">
      <selection activeCell="D7" sqref="D7:D10"/>
    </sheetView>
  </sheetViews>
  <sheetFormatPr defaultColWidth="9.25390625" defaultRowHeight="12.75"/>
  <cols>
    <col min="1" max="1" width="4.25390625" style="4" customWidth="1"/>
    <col min="2" max="2" width="18.875" style="4" customWidth="1"/>
    <col min="3" max="3" width="23.00390625" style="4" customWidth="1"/>
    <col min="4" max="4" width="32.375" style="9" customWidth="1"/>
    <col min="5" max="5" width="8.75390625" style="9" customWidth="1"/>
    <col min="6" max="6" width="9.625" style="16" customWidth="1"/>
    <col min="7" max="7" width="7.75390625" style="9" customWidth="1"/>
    <col min="8" max="8" width="8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0" customHeight="1">
      <c r="A2" s="1"/>
      <c r="B2" s="1"/>
      <c r="C2" s="11"/>
      <c r="D2" s="8" t="s">
        <v>22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62" t="s">
        <v>0</v>
      </c>
      <c r="E3" s="62"/>
      <c r="F3" s="62"/>
      <c r="G3" s="62"/>
      <c r="H3" s="13"/>
      <c r="I3" s="62" t="s">
        <v>1</v>
      </c>
      <c r="J3" s="62"/>
      <c r="K3" s="62"/>
      <c r="L3" s="62"/>
      <c r="M3" s="62"/>
      <c r="N3" s="62"/>
      <c r="O3" s="62"/>
      <c r="P3" s="62"/>
    </row>
    <row r="4" spans="1:16" s="6" customFormat="1" ht="43.5" customHeight="1" thickBot="1">
      <c r="A4" s="5"/>
      <c r="B4" s="17" t="s">
        <v>25</v>
      </c>
      <c r="D4" s="64" t="s">
        <v>26</v>
      </c>
      <c r="E4" s="64"/>
      <c r="F4" s="64"/>
      <c r="G4" s="64"/>
      <c r="H4" s="12"/>
      <c r="I4" s="63" t="s">
        <v>14</v>
      </c>
      <c r="J4" s="63"/>
      <c r="K4" s="63"/>
      <c r="L4" s="63"/>
      <c r="M4" s="63"/>
      <c r="N4" s="63"/>
      <c r="O4" s="63"/>
      <c r="P4" s="63"/>
    </row>
    <row r="5" spans="1:16" s="7" customFormat="1" ht="63" customHeight="1" thickBot="1">
      <c r="A5" s="28" t="s">
        <v>2</v>
      </c>
      <c r="B5" s="10" t="s">
        <v>8</v>
      </c>
      <c r="C5" s="10" t="s">
        <v>24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60</v>
      </c>
      <c r="J5" s="10" t="s">
        <v>12</v>
      </c>
      <c r="K5" s="10" t="s">
        <v>15</v>
      </c>
      <c r="L5" s="10" t="s">
        <v>5</v>
      </c>
      <c r="M5" s="10" t="s">
        <v>18</v>
      </c>
      <c r="N5" s="42" t="s">
        <v>16</v>
      </c>
      <c r="O5" s="50" t="s">
        <v>17</v>
      </c>
      <c r="P5" s="46" t="s">
        <v>3</v>
      </c>
    </row>
    <row r="6" spans="1:16" s="7" customFormat="1" ht="15.75" thickBot="1">
      <c r="A6" s="55" t="s">
        <v>13</v>
      </c>
      <c r="B6" s="56"/>
      <c r="C6" s="56"/>
      <c r="D6" s="56"/>
      <c r="E6" s="56"/>
      <c r="F6" s="57"/>
      <c r="G6" s="36">
        <v>20</v>
      </c>
      <c r="H6" s="37">
        <v>20</v>
      </c>
      <c r="I6" s="37">
        <v>20</v>
      </c>
      <c r="J6" s="38">
        <v>25</v>
      </c>
      <c r="K6" s="39">
        <f>SUM(G6:J6)</f>
        <v>85</v>
      </c>
      <c r="L6" s="40"/>
      <c r="M6" s="41">
        <v>25</v>
      </c>
      <c r="N6" s="43">
        <f>K6+M6</f>
        <v>110</v>
      </c>
      <c r="O6" s="51">
        <f>100/$N$6*N6</f>
        <v>100</v>
      </c>
      <c r="P6" s="47"/>
    </row>
    <row r="7" spans="1:16" s="7" customFormat="1" ht="15">
      <c r="A7" s="29">
        <v>1</v>
      </c>
      <c r="B7" s="30" t="s">
        <v>27</v>
      </c>
      <c r="C7" s="30" t="s">
        <v>40</v>
      </c>
      <c r="D7" s="30"/>
      <c r="E7" s="31">
        <v>8</v>
      </c>
      <c r="F7" s="20" t="s">
        <v>56</v>
      </c>
      <c r="G7" s="58">
        <v>7</v>
      </c>
      <c r="H7" s="58">
        <v>10</v>
      </c>
      <c r="I7" s="58">
        <v>12</v>
      </c>
      <c r="J7" s="59">
        <v>9</v>
      </c>
      <c r="K7" s="27">
        <f>SUM(G7:J7)</f>
        <v>38</v>
      </c>
      <c r="L7" s="20" t="s">
        <v>56</v>
      </c>
      <c r="M7" s="35">
        <v>23</v>
      </c>
      <c r="N7" s="44">
        <f>K7+M7</f>
        <v>61</v>
      </c>
      <c r="O7" s="52">
        <f>100/$N$6*N7</f>
        <v>55.45454545454545</v>
      </c>
      <c r="P7" s="48" t="s">
        <v>61</v>
      </c>
    </row>
    <row r="8" spans="1:16" s="7" customFormat="1" ht="15">
      <c r="A8" s="19">
        <v>2</v>
      </c>
      <c r="B8" s="15" t="s">
        <v>27</v>
      </c>
      <c r="C8" s="15" t="s">
        <v>39</v>
      </c>
      <c r="D8" s="15"/>
      <c r="E8" s="20">
        <v>8</v>
      </c>
      <c r="F8" s="20" t="s">
        <v>57</v>
      </c>
      <c r="G8" s="22">
        <v>10</v>
      </c>
      <c r="H8" s="22">
        <v>11</v>
      </c>
      <c r="I8" s="22">
        <v>11</v>
      </c>
      <c r="J8" s="23">
        <v>0</v>
      </c>
      <c r="K8" s="27">
        <f>SUM(G8:J8)</f>
        <v>32</v>
      </c>
      <c r="L8" s="20" t="s">
        <v>57</v>
      </c>
      <c r="M8" s="24">
        <v>20</v>
      </c>
      <c r="N8" s="45">
        <f>K8+M8</f>
        <v>52</v>
      </c>
      <c r="O8" s="53">
        <f>100/$N$6*N8</f>
        <v>47.27272727272727</v>
      </c>
      <c r="P8" s="49" t="s">
        <v>63</v>
      </c>
    </row>
    <row r="9" spans="1:16" s="7" customFormat="1" ht="15">
      <c r="A9" s="19">
        <v>3</v>
      </c>
      <c r="B9" s="15" t="s">
        <v>27</v>
      </c>
      <c r="C9" s="15" t="s">
        <v>28</v>
      </c>
      <c r="D9" s="15"/>
      <c r="E9" s="20">
        <v>8</v>
      </c>
      <c r="F9" s="20" t="s">
        <v>59</v>
      </c>
      <c r="G9" s="25">
        <v>4</v>
      </c>
      <c r="H9" s="25">
        <v>12</v>
      </c>
      <c r="I9" s="25">
        <v>6</v>
      </c>
      <c r="J9" s="26">
        <v>0</v>
      </c>
      <c r="K9" s="27">
        <f>SUM(G9:J9)</f>
        <v>22</v>
      </c>
      <c r="L9" s="20" t="s">
        <v>59</v>
      </c>
      <c r="M9" s="24">
        <v>15</v>
      </c>
      <c r="N9" s="45">
        <f>K9+M9</f>
        <v>37</v>
      </c>
      <c r="O9" s="53">
        <f>100/$N$6*N9</f>
        <v>33.63636363636363</v>
      </c>
      <c r="P9" s="49" t="s">
        <v>63</v>
      </c>
    </row>
    <row r="10" spans="1:16" ht="15">
      <c r="A10" s="19">
        <v>4</v>
      </c>
      <c r="B10" s="15" t="s">
        <v>27</v>
      </c>
      <c r="C10" s="15" t="s">
        <v>33</v>
      </c>
      <c r="D10" s="15"/>
      <c r="E10" s="20">
        <v>8</v>
      </c>
      <c r="F10" s="20" t="s">
        <v>58</v>
      </c>
      <c r="G10" s="22">
        <v>5</v>
      </c>
      <c r="H10" s="22">
        <v>8</v>
      </c>
      <c r="I10" s="22">
        <v>5</v>
      </c>
      <c r="J10" s="22"/>
      <c r="K10" s="27">
        <f>SUM(G10:J10)</f>
        <v>18</v>
      </c>
      <c r="L10" s="20" t="s">
        <v>58</v>
      </c>
      <c r="M10" s="24">
        <v>4</v>
      </c>
      <c r="N10" s="45">
        <f>K10+M10</f>
        <v>22</v>
      </c>
      <c r="O10" s="53">
        <f>100/$N$6*N10</f>
        <v>20</v>
      </c>
      <c r="P10" s="49" t="s">
        <v>63</v>
      </c>
    </row>
    <row r="12" spans="2:4" ht="12.75">
      <c r="B12" s="4" t="s">
        <v>64</v>
      </c>
      <c r="D12" s="9" t="s">
        <v>65</v>
      </c>
    </row>
  </sheetData>
  <sheetProtection/>
  <autoFilter ref="A5:P10">
    <sortState ref="A6:P12">
      <sortCondition descending="1" sortBy="value" ref="O6:O12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="80" zoomScaleNormal="80" zoomScalePageLayoutView="0" workbookViewId="0" topLeftCell="A1">
      <selection activeCell="D7" sqref="D7:D11"/>
    </sheetView>
  </sheetViews>
  <sheetFormatPr defaultColWidth="9.25390625" defaultRowHeight="12.75"/>
  <cols>
    <col min="1" max="1" width="4.25390625" style="4" customWidth="1"/>
    <col min="2" max="2" width="23.625" style="4" customWidth="1"/>
    <col min="3" max="3" width="26.375" style="4" customWidth="1"/>
    <col min="4" max="4" width="32.375" style="9" customWidth="1"/>
    <col min="5" max="5" width="8.75390625" style="9" customWidth="1"/>
    <col min="6" max="6" width="9.625" style="16" customWidth="1"/>
    <col min="7" max="7" width="8.75390625" style="9" customWidth="1"/>
    <col min="8" max="8" width="9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0" customHeight="1">
      <c r="A2" s="1"/>
      <c r="B2" s="1"/>
      <c r="C2" s="11"/>
      <c r="D2" s="8" t="s">
        <v>21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62" t="s">
        <v>0</v>
      </c>
      <c r="E3" s="62"/>
      <c r="F3" s="62"/>
      <c r="G3" s="62"/>
      <c r="H3" s="13"/>
      <c r="I3" s="62" t="s">
        <v>1</v>
      </c>
      <c r="J3" s="62"/>
      <c r="K3" s="62"/>
      <c r="L3" s="62"/>
      <c r="M3" s="62"/>
      <c r="N3" s="62"/>
      <c r="O3" s="62"/>
      <c r="P3" s="62"/>
    </row>
    <row r="4" spans="1:16" s="6" customFormat="1" ht="43.5" customHeight="1" thickBot="1">
      <c r="A4" s="5"/>
      <c r="B4" s="17" t="s">
        <v>25</v>
      </c>
      <c r="D4" s="64" t="s">
        <v>26</v>
      </c>
      <c r="E4" s="64"/>
      <c r="F4" s="64"/>
      <c r="G4" s="64"/>
      <c r="H4" s="12"/>
      <c r="I4" s="63" t="s">
        <v>14</v>
      </c>
      <c r="J4" s="63"/>
      <c r="K4" s="63"/>
      <c r="L4" s="63"/>
      <c r="M4" s="63"/>
      <c r="N4" s="63"/>
      <c r="O4" s="63"/>
      <c r="P4" s="63"/>
    </row>
    <row r="5" spans="1:16" s="7" customFormat="1" ht="63" customHeight="1" thickBot="1">
      <c r="A5" s="28" t="s">
        <v>2</v>
      </c>
      <c r="B5" s="10" t="s">
        <v>8</v>
      </c>
      <c r="C5" s="10" t="s">
        <v>24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60</v>
      </c>
      <c r="J5" s="10" t="s">
        <v>12</v>
      </c>
      <c r="K5" s="10" t="s">
        <v>15</v>
      </c>
      <c r="L5" s="10" t="s">
        <v>5</v>
      </c>
      <c r="M5" s="10" t="s">
        <v>18</v>
      </c>
      <c r="N5" s="42" t="s">
        <v>16</v>
      </c>
      <c r="O5" s="50" t="s">
        <v>17</v>
      </c>
      <c r="P5" s="46" t="s">
        <v>3</v>
      </c>
    </row>
    <row r="6" spans="1:16" s="7" customFormat="1" ht="15.75" thickBot="1">
      <c r="A6" s="55" t="s">
        <v>13</v>
      </c>
      <c r="B6" s="56"/>
      <c r="C6" s="56"/>
      <c r="D6" s="56"/>
      <c r="E6" s="56"/>
      <c r="F6" s="57"/>
      <c r="G6" s="36">
        <v>20</v>
      </c>
      <c r="H6" s="37">
        <v>20</v>
      </c>
      <c r="I6" s="37">
        <v>20</v>
      </c>
      <c r="J6" s="38">
        <v>25</v>
      </c>
      <c r="K6" s="39">
        <f aca="true" t="shared" si="0" ref="K6:K11">SUM(G6:J6)</f>
        <v>85</v>
      </c>
      <c r="L6" s="40"/>
      <c r="M6" s="41">
        <v>25</v>
      </c>
      <c r="N6" s="43">
        <f aca="true" t="shared" si="1" ref="N6:N11">K6+M6</f>
        <v>110</v>
      </c>
      <c r="O6" s="51">
        <f aca="true" t="shared" si="2" ref="O6:O11">100/$N$6*N6</f>
        <v>100</v>
      </c>
      <c r="P6" s="47"/>
    </row>
    <row r="7" spans="1:16" s="7" customFormat="1" ht="15">
      <c r="A7" s="29">
        <v>1</v>
      </c>
      <c r="B7" s="30" t="s">
        <v>27</v>
      </c>
      <c r="C7" s="30" t="s">
        <v>31</v>
      </c>
      <c r="D7" s="30"/>
      <c r="E7" s="31">
        <v>8</v>
      </c>
      <c r="F7" s="32" t="s">
        <v>49</v>
      </c>
      <c r="G7" s="33">
        <v>7</v>
      </c>
      <c r="H7" s="33">
        <v>11</v>
      </c>
      <c r="I7" s="33">
        <v>12</v>
      </c>
      <c r="J7" s="34">
        <v>17</v>
      </c>
      <c r="K7" s="27">
        <f t="shared" si="0"/>
        <v>47</v>
      </c>
      <c r="L7" s="32" t="s">
        <v>49</v>
      </c>
      <c r="M7" s="35">
        <v>12</v>
      </c>
      <c r="N7" s="44">
        <f t="shared" si="1"/>
        <v>59</v>
      </c>
      <c r="O7" s="52">
        <f t="shared" si="2"/>
        <v>53.63636363636363</v>
      </c>
      <c r="P7" s="48" t="s">
        <v>61</v>
      </c>
    </row>
    <row r="8" spans="1:16" s="7" customFormat="1" ht="15">
      <c r="A8" s="29">
        <v>2</v>
      </c>
      <c r="B8" s="15" t="s">
        <v>27</v>
      </c>
      <c r="C8" s="15" t="s">
        <v>32</v>
      </c>
      <c r="D8" s="15"/>
      <c r="E8" s="20">
        <v>8</v>
      </c>
      <c r="F8" s="21" t="s">
        <v>46</v>
      </c>
      <c r="G8" s="22">
        <v>8</v>
      </c>
      <c r="H8" s="22">
        <v>9</v>
      </c>
      <c r="I8" s="22">
        <v>10</v>
      </c>
      <c r="J8" s="23">
        <v>19</v>
      </c>
      <c r="K8" s="27">
        <f t="shared" si="0"/>
        <v>46</v>
      </c>
      <c r="L8" s="21" t="s">
        <v>46</v>
      </c>
      <c r="M8" s="24">
        <v>11</v>
      </c>
      <c r="N8" s="45">
        <f t="shared" si="1"/>
        <v>57</v>
      </c>
      <c r="O8" s="53">
        <f t="shared" si="2"/>
        <v>51.81818181818181</v>
      </c>
      <c r="P8" s="49" t="s">
        <v>62</v>
      </c>
    </row>
    <row r="9" spans="1:16" s="7" customFormat="1" ht="15">
      <c r="A9" s="19">
        <v>3</v>
      </c>
      <c r="B9" s="15" t="s">
        <v>27</v>
      </c>
      <c r="C9" s="15" t="s">
        <v>43</v>
      </c>
      <c r="D9" s="15"/>
      <c r="E9" s="20">
        <v>9</v>
      </c>
      <c r="F9" s="21" t="s">
        <v>48</v>
      </c>
      <c r="G9" s="25">
        <v>11</v>
      </c>
      <c r="H9" s="25">
        <v>9</v>
      </c>
      <c r="I9" s="25">
        <v>10</v>
      </c>
      <c r="J9" s="26">
        <v>10</v>
      </c>
      <c r="K9" s="27">
        <f t="shared" si="0"/>
        <v>40</v>
      </c>
      <c r="L9" s="21" t="s">
        <v>48</v>
      </c>
      <c r="M9" s="24">
        <v>17</v>
      </c>
      <c r="N9" s="45">
        <f t="shared" si="1"/>
        <v>57</v>
      </c>
      <c r="O9" s="53">
        <f t="shared" si="2"/>
        <v>51.81818181818181</v>
      </c>
      <c r="P9" s="49" t="s">
        <v>62</v>
      </c>
    </row>
    <row r="10" spans="1:16" s="7" customFormat="1" ht="15">
      <c r="A10" s="29">
        <v>4</v>
      </c>
      <c r="B10" s="15" t="s">
        <v>27</v>
      </c>
      <c r="C10" s="15" t="s">
        <v>34</v>
      </c>
      <c r="D10" s="30"/>
      <c r="E10" s="20">
        <v>9</v>
      </c>
      <c r="F10" s="21" t="s">
        <v>47</v>
      </c>
      <c r="G10" s="22">
        <v>4</v>
      </c>
      <c r="H10" s="22">
        <v>12</v>
      </c>
      <c r="I10" s="22">
        <v>9</v>
      </c>
      <c r="J10" s="23">
        <v>11</v>
      </c>
      <c r="K10" s="27">
        <f t="shared" si="0"/>
        <v>36</v>
      </c>
      <c r="L10" s="21" t="s">
        <v>47</v>
      </c>
      <c r="M10" s="24">
        <v>15</v>
      </c>
      <c r="N10" s="45">
        <f t="shared" si="1"/>
        <v>51</v>
      </c>
      <c r="O10" s="53">
        <f t="shared" si="2"/>
        <v>46.36363636363636</v>
      </c>
      <c r="P10" s="49" t="s">
        <v>63</v>
      </c>
    </row>
    <row r="11" spans="1:16" s="7" customFormat="1" ht="15">
      <c r="A11" s="19">
        <v>5</v>
      </c>
      <c r="B11" s="15" t="s">
        <v>27</v>
      </c>
      <c r="C11" s="15" t="s">
        <v>37</v>
      </c>
      <c r="D11" s="30"/>
      <c r="E11" s="20">
        <v>9</v>
      </c>
      <c r="F11" s="21" t="s">
        <v>45</v>
      </c>
      <c r="G11" s="25">
        <v>7</v>
      </c>
      <c r="H11" s="25">
        <v>8</v>
      </c>
      <c r="I11" s="25">
        <v>9</v>
      </c>
      <c r="J11" s="25">
        <v>0</v>
      </c>
      <c r="K11" s="27">
        <f t="shared" si="0"/>
        <v>24</v>
      </c>
      <c r="L11" s="21" t="s">
        <v>45</v>
      </c>
      <c r="M11" s="24">
        <v>14</v>
      </c>
      <c r="N11" s="45">
        <f t="shared" si="1"/>
        <v>38</v>
      </c>
      <c r="O11" s="53">
        <f t="shared" si="2"/>
        <v>34.54545454545455</v>
      </c>
      <c r="P11" s="49" t="s">
        <v>63</v>
      </c>
    </row>
    <row r="13" spans="2:4" ht="12.75">
      <c r="B13" s="4" t="s">
        <v>64</v>
      </c>
      <c r="D13" s="9" t="s">
        <v>65</v>
      </c>
    </row>
  </sheetData>
  <sheetProtection/>
  <autoFilter ref="A5:P11">
    <sortState ref="A6:P13">
      <sortCondition descending="1" sortBy="value" ref="O6:O13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80" zoomScaleNormal="80" zoomScalePageLayoutView="0" workbookViewId="0" topLeftCell="A4">
      <selection activeCell="D7" sqref="D7:D8"/>
    </sheetView>
  </sheetViews>
  <sheetFormatPr defaultColWidth="9.25390625" defaultRowHeight="12.75"/>
  <cols>
    <col min="1" max="1" width="4.25390625" style="4" customWidth="1"/>
    <col min="2" max="2" width="31.75390625" style="4" customWidth="1"/>
    <col min="3" max="3" width="13.625" style="4" customWidth="1"/>
    <col min="4" max="4" width="32.375" style="9" customWidth="1"/>
    <col min="5" max="5" width="8.75390625" style="9" customWidth="1"/>
    <col min="6" max="6" width="9.625" style="16" customWidth="1"/>
    <col min="7" max="7" width="7.375" style="9" customWidth="1"/>
    <col min="8" max="8" width="6.87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0" customHeight="1">
      <c r="A2" s="1"/>
      <c r="B2" s="1"/>
      <c r="C2" s="11"/>
      <c r="D2" s="8" t="s">
        <v>20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62" t="s">
        <v>0</v>
      </c>
      <c r="E3" s="62"/>
      <c r="F3" s="62"/>
      <c r="G3" s="62"/>
      <c r="H3" s="13"/>
      <c r="I3" s="62" t="s">
        <v>1</v>
      </c>
      <c r="J3" s="62"/>
      <c r="K3" s="62"/>
      <c r="L3" s="62"/>
      <c r="M3" s="62"/>
      <c r="N3" s="62"/>
      <c r="O3" s="62"/>
      <c r="P3" s="62"/>
    </row>
    <row r="4" spans="1:16" s="6" customFormat="1" ht="43.5" customHeight="1" thickBot="1">
      <c r="A4" s="5"/>
      <c r="B4" s="17" t="s">
        <v>25</v>
      </c>
      <c r="D4" s="64" t="s">
        <v>26</v>
      </c>
      <c r="E4" s="64"/>
      <c r="F4" s="64"/>
      <c r="G4" s="64"/>
      <c r="H4" s="12"/>
      <c r="I4" s="63" t="s">
        <v>14</v>
      </c>
      <c r="J4" s="63"/>
      <c r="K4" s="63"/>
      <c r="L4" s="63"/>
      <c r="M4" s="63"/>
      <c r="N4" s="63"/>
      <c r="O4" s="63"/>
      <c r="P4" s="63"/>
    </row>
    <row r="5" spans="1:16" s="7" customFormat="1" ht="63" customHeight="1" thickBot="1">
      <c r="A5" s="28" t="s">
        <v>2</v>
      </c>
      <c r="B5" s="10" t="s">
        <v>8</v>
      </c>
      <c r="C5" s="10" t="s">
        <v>24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60</v>
      </c>
      <c r="J5" s="10" t="s">
        <v>12</v>
      </c>
      <c r="K5" s="10" t="s">
        <v>15</v>
      </c>
      <c r="L5" s="10" t="s">
        <v>5</v>
      </c>
      <c r="M5" s="10" t="s">
        <v>18</v>
      </c>
      <c r="N5" s="42" t="s">
        <v>16</v>
      </c>
      <c r="O5" s="50" t="s">
        <v>17</v>
      </c>
      <c r="P5" s="46" t="s">
        <v>3</v>
      </c>
    </row>
    <row r="6" spans="1:16" s="7" customFormat="1" ht="15.75" thickBot="1">
      <c r="A6" s="55" t="s">
        <v>13</v>
      </c>
      <c r="B6" s="56"/>
      <c r="C6" s="56"/>
      <c r="D6" s="56"/>
      <c r="E6" s="56"/>
      <c r="F6" s="57"/>
      <c r="G6" s="36">
        <v>20</v>
      </c>
      <c r="H6" s="37">
        <v>20</v>
      </c>
      <c r="I6" s="37">
        <v>20</v>
      </c>
      <c r="J6" s="38">
        <v>25</v>
      </c>
      <c r="K6" s="39">
        <f>SUM(G6:J6)</f>
        <v>85</v>
      </c>
      <c r="L6" s="40"/>
      <c r="M6" s="41">
        <v>25</v>
      </c>
      <c r="N6" s="43">
        <f>K6+M6</f>
        <v>110</v>
      </c>
      <c r="O6" s="51">
        <f>100/$N$6*N6</f>
        <v>100</v>
      </c>
      <c r="P6" s="47"/>
    </row>
    <row r="7" spans="1:16" s="7" customFormat="1" ht="15">
      <c r="A7" s="19">
        <v>1</v>
      </c>
      <c r="B7" s="15" t="s">
        <v>27</v>
      </c>
      <c r="C7" s="15" t="s">
        <v>41</v>
      </c>
      <c r="D7" s="15"/>
      <c r="E7" s="20">
        <v>10</v>
      </c>
      <c r="F7" s="21" t="s">
        <v>44</v>
      </c>
      <c r="G7" s="25">
        <v>11</v>
      </c>
      <c r="H7" s="25">
        <v>15</v>
      </c>
      <c r="I7" s="25">
        <v>17</v>
      </c>
      <c r="J7" s="26">
        <v>22</v>
      </c>
      <c r="K7" s="27">
        <f>SUM(G7:J7)</f>
        <v>65</v>
      </c>
      <c r="L7" s="21" t="s">
        <v>44</v>
      </c>
      <c r="M7" s="24">
        <v>25</v>
      </c>
      <c r="N7" s="45">
        <f>K7+M7</f>
        <v>90</v>
      </c>
      <c r="O7" s="53">
        <f>100/$N$6*N7</f>
        <v>81.81818181818181</v>
      </c>
      <c r="P7" s="49" t="s">
        <v>61</v>
      </c>
    </row>
    <row r="8" spans="1:16" s="7" customFormat="1" ht="15">
      <c r="A8" s="19">
        <v>2</v>
      </c>
      <c r="B8" s="15" t="s">
        <v>27</v>
      </c>
      <c r="C8" s="15" t="s">
        <v>42</v>
      </c>
      <c r="D8" s="15"/>
      <c r="E8" s="20">
        <v>10</v>
      </c>
      <c r="F8" s="21" t="s">
        <v>50</v>
      </c>
      <c r="G8" s="22">
        <v>12</v>
      </c>
      <c r="H8" s="22">
        <v>10</v>
      </c>
      <c r="I8" s="22">
        <v>15</v>
      </c>
      <c r="J8" s="23">
        <v>20</v>
      </c>
      <c r="K8" s="27">
        <f>SUM(G8:J8)</f>
        <v>57</v>
      </c>
      <c r="L8" s="21" t="s">
        <v>50</v>
      </c>
      <c r="M8" s="24">
        <v>25</v>
      </c>
      <c r="N8" s="45">
        <f>K8+M8</f>
        <v>82</v>
      </c>
      <c r="O8" s="53">
        <f>100/$N$6*N8</f>
        <v>74.54545454545455</v>
      </c>
      <c r="P8" s="49" t="s">
        <v>62</v>
      </c>
    </row>
    <row r="10" spans="2:4" ht="12.75">
      <c r="B10" s="4" t="s">
        <v>64</v>
      </c>
      <c r="D10" s="9" t="s">
        <v>65</v>
      </c>
    </row>
  </sheetData>
  <sheetProtection/>
  <autoFilter ref="A5:P8">
    <sortState ref="A6:P10">
      <sortCondition descending="1" sortBy="value" ref="O6:O10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80" zoomScaleNormal="80" zoomScalePageLayoutView="0" workbookViewId="0" topLeftCell="A4">
      <selection activeCell="D19" sqref="D19"/>
    </sheetView>
  </sheetViews>
  <sheetFormatPr defaultColWidth="9.25390625" defaultRowHeight="12.75"/>
  <cols>
    <col min="1" max="1" width="4.25390625" style="4" customWidth="1"/>
    <col min="2" max="2" width="15.375" style="4" customWidth="1"/>
    <col min="3" max="3" width="18.375" style="4" customWidth="1"/>
    <col min="4" max="4" width="32.375" style="9" customWidth="1"/>
    <col min="5" max="5" width="8.75390625" style="9" customWidth="1"/>
    <col min="6" max="6" width="9.625" style="16" customWidth="1"/>
    <col min="7" max="7" width="8.625" style="9" customWidth="1"/>
    <col min="8" max="8" width="8.00390625" style="9" customWidth="1"/>
    <col min="9" max="9" width="9.25390625" style="9" customWidth="1"/>
    <col min="10" max="11" width="8.375" style="9" customWidth="1"/>
    <col min="12" max="12" width="10.625" style="9" customWidth="1"/>
    <col min="13" max="13" width="15.75390625" style="4" customWidth="1"/>
    <col min="14" max="15" width="11.75390625" style="14" customWidth="1"/>
    <col min="16" max="16" width="13.25390625" style="2" customWidth="1"/>
    <col min="17" max="17" width="22.25390625" style="2" customWidth="1"/>
    <col min="18" max="16384" width="9.25390625" style="2" customWidth="1"/>
  </cols>
  <sheetData>
    <row r="1" spans="1:12" ht="30" customHeight="1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0" customHeight="1">
      <c r="A2" s="1"/>
      <c r="B2" s="1"/>
      <c r="C2" s="11"/>
      <c r="D2" s="8" t="s">
        <v>19</v>
      </c>
      <c r="E2" s="8"/>
      <c r="F2" s="8"/>
      <c r="G2" s="8"/>
      <c r="H2" s="8"/>
      <c r="I2" s="8"/>
      <c r="J2" s="8"/>
      <c r="K2" s="8"/>
      <c r="L2" s="8"/>
    </row>
    <row r="3" spans="1:16" ht="15">
      <c r="A3" s="3"/>
      <c r="B3" s="18" t="s">
        <v>4</v>
      </c>
      <c r="D3" s="62" t="s">
        <v>0</v>
      </c>
      <c r="E3" s="62"/>
      <c r="F3" s="62"/>
      <c r="G3" s="62"/>
      <c r="H3" s="13"/>
      <c r="I3" s="62" t="s">
        <v>1</v>
      </c>
      <c r="J3" s="62"/>
      <c r="K3" s="62"/>
      <c r="L3" s="62"/>
      <c r="M3" s="62"/>
      <c r="N3" s="62"/>
      <c r="O3" s="62"/>
      <c r="P3" s="62"/>
    </row>
    <row r="4" spans="1:16" s="6" customFormat="1" ht="43.5" customHeight="1" thickBot="1">
      <c r="A4" s="5"/>
      <c r="B4" s="54" t="s">
        <v>25</v>
      </c>
      <c r="D4" s="64" t="s">
        <v>26</v>
      </c>
      <c r="E4" s="64"/>
      <c r="F4" s="64"/>
      <c r="G4" s="64"/>
      <c r="H4" s="12"/>
      <c r="I4" s="63" t="s">
        <v>14</v>
      </c>
      <c r="J4" s="63"/>
      <c r="K4" s="63"/>
      <c r="L4" s="63"/>
      <c r="M4" s="63"/>
      <c r="N4" s="63"/>
      <c r="O4" s="63"/>
      <c r="P4" s="63"/>
    </row>
    <row r="5" spans="1:16" s="7" customFormat="1" ht="63" customHeight="1" thickBot="1">
      <c r="A5" s="28" t="s">
        <v>2</v>
      </c>
      <c r="B5" s="10" t="s">
        <v>8</v>
      </c>
      <c r="C5" s="10" t="s">
        <v>24</v>
      </c>
      <c r="D5" s="10" t="s">
        <v>6</v>
      </c>
      <c r="E5" s="10" t="s">
        <v>9</v>
      </c>
      <c r="F5" s="10" t="s">
        <v>5</v>
      </c>
      <c r="G5" s="10" t="s">
        <v>11</v>
      </c>
      <c r="H5" s="10" t="s">
        <v>10</v>
      </c>
      <c r="I5" s="10" t="s">
        <v>60</v>
      </c>
      <c r="J5" s="10" t="s">
        <v>12</v>
      </c>
      <c r="K5" s="10" t="s">
        <v>15</v>
      </c>
      <c r="L5" s="10" t="s">
        <v>5</v>
      </c>
      <c r="M5" s="10" t="s">
        <v>18</v>
      </c>
      <c r="N5" s="42" t="s">
        <v>16</v>
      </c>
      <c r="O5" s="50" t="s">
        <v>17</v>
      </c>
      <c r="P5" s="46" t="s">
        <v>3</v>
      </c>
    </row>
    <row r="6" spans="1:16" s="7" customFormat="1" ht="15.75" thickBot="1">
      <c r="A6" s="55" t="s">
        <v>13</v>
      </c>
      <c r="B6" s="56"/>
      <c r="C6" s="56"/>
      <c r="D6" s="56"/>
      <c r="E6" s="56"/>
      <c r="F6" s="57"/>
      <c r="G6" s="36">
        <v>20</v>
      </c>
      <c r="H6" s="37">
        <v>20</v>
      </c>
      <c r="I6" s="37">
        <v>20</v>
      </c>
      <c r="J6" s="38">
        <v>25</v>
      </c>
      <c r="K6" s="39">
        <f>SUM(G6:J6)</f>
        <v>85</v>
      </c>
      <c r="L6" s="40"/>
      <c r="M6" s="41">
        <v>25</v>
      </c>
      <c r="N6" s="43">
        <f>K6+M6</f>
        <v>110</v>
      </c>
      <c r="O6" s="51">
        <f>100/$N$6*N6</f>
        <v>100</v>
      </c>
      <c r="P6" s="47"/>
    </row>
    <row r="7" spans="1:16" s="7" customFormat="1" ht="15">
      <c r="A7" s="29">
        <v>1</v>
      </c>
      <c r="B7" s="30" t="s">
        <v>27</v>
      </c>
      <c r="C7" s="30" t="s">
        <v>35</v>
      </c>
      <c r="D7" s="30"/>
      <c r="E7" s="31">
        <v>11</v>
      </c>
      <c r="F7" s="20" t="s">
        <v>52</v>
      </c>
      <c r="G7" s="58">
        <v>11</v>
      </c>
      <c r="H7" s="58">
        <v>20</v>
      </c>
      <c r="I7" s="58">
        <v>20</v>
      </c>
      <c r="J7" s="59">
        <v>25</v>
      </c>
      <c r="K7" s="27">
        <f>SUM(G7:J7)</f>
        <v>76</v>
      </c>
      <c r="L7" s="20" t="s">
        <v>52</v>
      </c>
      <c r="M7" s="35">
        <v>25</v>
      </c>
      <c r="N7" s="44">
        <f>K7+M7</f>
        <v>101</v>
      </c>
      <c r="O7" s="52">
        <f>100/$N$6*N7</f>
        <v>91.81818181818181</v>
      </c>
      <c r="P7" s="48" t="s">
        <v>61</v>
      </c>
    </row>
    <row r="8" spans="1:16" s="7" customFormat="1" ht="15">
      <c r="A8" s="19">
        <v>2</v>
      </c>
      <c r="B8" s="15" t="s">
        <v>27</v>
      </c>
      <c r="C8" s="15" t="s">
        <v>36</v>
      </c>
      <c r="D8" s="15"/>
      <c r="E8" s="20">
        <v>11</v>
      </c>
      <c r="F8" s="20" t="s">
        <v>51</v>
      </c>
      <c r="G8" s="25">
        <v>8</v>
      </c>
      <c r="H8" s="25">
        <v>17</v>
      </c>
      <c r="I8" s="25">
        <v>17</v>
      </c>
      <c r="J8" s="26">
        <v>24</v>
      </c>
      <c r="K8" s="27">
        <f>SUM(G8:J8)</f>
        <v>66</v>
      </c>
      <c r="L8" s="20" t="s">
        <v>51</v>
      </c>
      <c r="M8" s="35">
        <v>24</v>
      </c>
      <c r="N8" s="45">
        <f>K8+M8</f>
        <v>90</v>
      </c>
      <c r="O8" s="53">
        <f>100/$N$6*N8</f>
        <v>81.81818181818181</v>
      </c>
      <c r="P8" s="49" t="s">
        <v>62</v>
      </c>
    </row>
    <row r="9" ht="12.75">
      <c r="M9" s="60"/>
    </row>
    <row r="10" spans="2:4" ht="12.75">
      <c r="B10" s="4" t="s">
        <v>64</v>
      </c>
      <c r="D10" s="9" t="s">
        <v>65</v>
      </c>
    </row>
  </sheetData>
  <sheetProtection/>
  <autoFilter ref="A5:P8">
    <sortState ref="A6:P10">
      <sortCondition descending="1" sortBy="value" ref="O6:O10"/>
    </sortState>
  </autoFilter>
  <mergeCells count="5">
    <mergeCell ref="A1:L1"/>
    <mergeCell ref="D3:G3"/>
    <mergeCell ref="I3:P3"/>
    <mergeCell ref="D4:G4"/>
    <mergeCell ref="I4:P4"/>
  </mergeCells>
  <dataValidations count="1">
    <dataValidation type="list" allowBlank="1" showInputMessage="1" showErrorMessage="1" sqref="P1:P65536">
      <formula1>"Победитель,Призер,Участник,Неявка"</formula1>
    </dataValidation>
  </dataValidations>
  <printOptions horizontalCentered="1"/>
  <pageMargins left="0.1968503937007874" right="0.1968503937007874" top="0.3937007874015748" bottom="0.3937007874015748" header="0" footer="0"/>
  <pageSetup fitToHeight="0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2019-11-19T03:35:59Z</cp:lastPrinted>
  <dcterms:created xsi:type="dcterms:W3CDTF">2016-11-08T02:45:58Z</dcterms:created>
  <dcterms:modified xsi:type="dcterms:W3CDTF">2023-11-16T09:49:48Z</dcterms:modified>
  <cp:category/>
  <cp:version/>
  <cp:contentType/>
  <cp:contentStatus/>
</cp:coreProperties>
</file>