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3"/>
  </bookViews>
  <sheets>
    <sheet name="8" sheetId="1" r:id="rId1"/>
    <sheet name="9" sheetId="2" r:id="rId2"/>
    <sheet name="10" sheetId="3" r:id="rId3"/>
    <sheet name="11" sheetId="4" r:id="rId4"/>
  </sheets>
  <externalReferences>
    <externalReference r:id="rId7"/>
  </externalReferences>
  <definedNames>
    <definedName name="_xlnm._FilterDatabase" localSheetId="2" hidden="1">'10'!$A$6:$Y$10</definedName>
    <definedName name="_xlnm._FilterDatabase" localSheetId="3" hidden="1">'11'!$C$6:$Y$8</definedName>
    <definedName name="_xlnm._FilterDatabase" localSheetId="0" hidden="1">'8'!$A$6:$Y$8</definedName>
    <definedName name="_xlnm._FilterDatabase" localSheetId="1" hidden="1">'9'!$A$6:$Y$10</definedName>
    <definedName name="предмет">'[1]предметы'!$B$4:$B$24</definedName>
    <definedName name="с1">#REF!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<sst xmlns="http://schemas.openxmlformats.org/spreadsheetml/2006/main" count="128" uniqueCount="50">
  <si>
    <t>дата проведения (ДД.ММ.ГГ):</t>
  </si>
  <si>
    <t>председатель жюри (ФИО):</t>
  </si>
  <si>
    <t>№</t>
  </si>
  <si>
    <t>Место проведения:</t>
  </si>
  <si>
    <t>% выполнения</t>
  </si>
  <si>
    <t>Шифр</t>
  </si>
  <si>
    <t xml:space="preserve">Название ОУ </t>
  </si>
  <si>
    <t>Тест</t>
  </si>
  <si>
    <t>Протокол муниципального этапа ВсОШ по ОБЖ</t>
  </si>
  <si>
    <t>Глущенко Тимофей Александрович</t>
  </si>
  <si>
    <t>Район</t>
  </si>
  <si>
    <t>(9 класс)</t>
  </si>
  <si>
    <t>класс</t>
  </si>
  <si>
    <t>Задания 1 тур</t>
  </si>
  <si>
    <t>Задания 2 тур</t>
  </si>
  <si>
    <t>диплом</t>
  </si>
  <si>
    <t>(11 класс)</t>
  </si>
  <si>
    <t>(10 класс)</t>
  </si>
  <si>
    <t>МАОУ Гимназия № 15</t>
  </si>
  <si>
    <t>ФИО</t>
  </si>
  <si>
    <t>(8 класс)</t>
  </si>
  <si>
    <t>Итого 1 тур</t>
  </si>
  <si>
    <t>Итого 2 тур</t>
  </si>
  <si>
    <t>ИТОГ</t>
  </si>
  <si>
    <t>14-15 ноября 2023 г.</t>
  </si>
  <si>
    <t>Краевое_ОУ</t>
  </si>
  <si>
    <t>Шишков В.Д.</t>
  </si>
  <si>
    <t>Дудин Е.А.</t>
  </si>
  <si>
    <t>Гребцов Е.Д.</t>
  </si>
  <si>
    <t>Савинов П.Д.</t>
  </si>
  <si>
    <t>Фроленко И.А.</t>
  </si>
  <si>
    <t>Бурмистров М.А.</t>
  </si>
  <si>
    <t>Конов С.А.</t>
  </si>
  <si>
    <t>Царев А.Д.</t>
  </si>
  <si>
    <t>Старченко Д.И.</t>
  </si>
  <si>
    <t>ОБЖ11001</t>
  </si>
  <si>
    <t>ОБЖ11015</t>
  </si>
  <si>
    <t>ОБЖ10002</t>
  </si>
  <si>
    <t>ОБЖ10008</t>
  </si>
  <si>
    <t>ОБЖ10010</t>
  </si>
  <si>
    <t>ОБЖ9005</t>
  </si>
  <si>
    <t>ОБЖ9018</t>
  </si>
  <si>
    <t>ОБЖ9027</t>
  </si>
  <si>
    <t>ОБЖ8015</t>
  </si>
  <si>
    <t>Победитель</t>
  </si>
  <si>
    <t>Участник</t>
  </si>
  <si>
    <t>Призер</t>
  </si>
  <si>
    <t>Председатель жюри                                   Т.А. Глущенко</t>
  </si>
  <si>
    <t>краевое учреждение</t>
  </si>
  <si>
    <t>Краевое учреждение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</si>
</sst>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1" fillId="33" borderId="10" xfId="53" applyFont="1" applyFill="1" applyBorder="1" applyAlignment="1" applyProtection="1">
      <alignment horizontal="center" vertical="center"/>
      <protection/>
    </xf>
    <xf numFmtId="0" fontId="1" fillId="33" borderId="10" xfId="53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vertical="center" wrapText="1"/>
      <protection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49" fontId="44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33" borderId="10" xfId="53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33" borderId="10" xfId="53" applyFont="1" applyFill="1" applyBorder="1" applyAlignment="1" applyProtection="1">
      <alignment horizontal="right" wrapText="1"/>
      <protection/>
    </xf>
    <xf numFmtId="0" fontId="1" fillId="33" borderId="10" xfId="53" applyFont="1" applyFill="1" applyBorder="1" applyAlignment="1" applyProtection="1">
      <alignment horizontal="right" vertical="center" wrapText="1"/>
      <protection/>
    </xf>
    <xf numFmtId="1" fontId="1" fillId="33" borderId="10" xfId="53" applyNumberFormat="1" applyFont="1" applyFill="1" applyBorder="1" applyAlignment="1" applyProtection="1">
      <alignment horizontal="center" vertical="center" wrapText="1"/>
      <protection/>
    </xf>
    <xf numFmtId="188" fontId="1" fillId="33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33" borderId="13" xfId="53" applyFont="1" applyFill="1" applyBorder="1" applyAlignment="1" applyProtection="1">
      <alignment horizontal="center" vertical="center" wrapText="1"/>
      <protection/>
    </xf>
    <xf numFmtId="0" fontId="1" fillId="33" borderId="14" xfId="53" applyFont="1" applyFill="1" applyBorder="1" applyAlignment="1" applyProtection="1">
      <alignment horizontal="center" vertical="center" wrapText="1"/>
      <protection/>
    </xf>
    <xf numFmtId="0" fontId="1" fillId="33" borderId="12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zoomScale="80" zoomScaleNormal="80" zoomScalePageLayoutView="0" workbookViewId="0" topLeftCell="A4">
      <selection activeCell="D8" sqref="D8"/>
    </sheetView>
  </sheetViews>
  <sheetFormatPr defaultColWidth="9.25390625" defaultRowHeight="12.75"/>
  <cols>
    <col min="1" max="1" width="4.25390625" style="5" customWidth="1"/>
    <col min="2" max="2" width="21.625" style="5" customWidth="1"/>
    <col min="3" max="3" width="15.25390625" style="5" customWidth="1"/>
    <col min="4" max="4" width="37.25390625" style="10" customWidth="1"/>
    <col min="5" max="5" width="11.625" style="10" customWidth="1"/>
    <col min="6" max="6" width="8.625" style="5" customWidth="1"/>
    <col min="7" max="14" width="6.875" style="5" customWidth="1"/>
    <col min="15" max="15" width="7.25390625" style="5" customWidth="1"/>
    <col min="16" max="19" width="5.75390625" style="5" customWidth="1"/>
    <col min="20" max="20" width="5.75390625" style="34" customWidth="1"/>
    <col min="21" max="21" width="5.75390625" style="2" customWidth="1"/>
    <col min="22" max="22" width="7.875" style="2" customWidth="1"/>
    <col min="23" max="23" width="11.625" style="2" customWidth="1"/>
    <col min="24" max="16384" width="9.25390625" style="2" customWidth="1"/>
  </cols>
  <sheetData>
    <row r="1" spans="1:19" ht="30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  <c r="O1" s="1"/>
      <c r="P1" s="1"/>
      <c r="Q1" s="1"/>
      <c r="R1" s="1"/>
      <c r="S1" s="1"/>
    </row>
    <row r="2" spans="1:19" ht="36.75" customHeight="1">
      <c r="A2" s="1"/>
      <c r="B2" s="1"/>
      <c r="C2" s="13"/>
      <c r="D2" s="9" t="s">
        <v>20</v>
      </c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5">
      <c r="A3" s="3"/>
      <c r="B3" s="21" t="s">
        <v>3</v>
      </c>
      <c r="D3" s="42" t="s">
        <v>0</v>
      </c>
      <c r="E3" s="42"/>
      <c r="F3" s="42"/>
      <c r="G3" s="42"/>
      <c r="H3" s="42"/>
      <c r="I3" s="42"/>
      <c r="J3" s="42"/>
      <c r="K3" s="42"/>
      <c r="L3" s="4"/>
      <c r="M3" s="42" t="s">
        <v>1</v>
      </c>
      <c r="N3" s="42"/>
      <c r="O3" s="42"/>
      <c r="P3" s="42"/>
      <c r="Q3" s="42"/>
      <c r="R3" s="42"/>
      <c r="S3" s="42"/>
      <c r="T3" s="42"/>
      <c r="U3" s="14"/>
    </row>
    <row r="4" spans="1:22" s="7" customFormat="1" ht="43.5" customHeight="1">
      <c r="A4" s="6"/>
      <c r="B4" s="20" t="s">
        <v>18</v>
      </c>
      <c r="C4" s="12"/>
      <c r="D4" s="43" t="s">
        <v>24</v>
      </c>
      <c r="E4" s="43"/>
      <c r="F4" s="43"/>
      <c r="G4" s="43"/>
      <c r="H4" s="43"/>
      <c r="I4" s="43"/>
      <c r="J4" s="43"/>
      <c r="K4" s="43"/>
      <c r="L4" s="44" t="s">
        <v>9</v>
      </c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5" s="8" customFormat="1" ht="30" customHeight="1">
      <c r="A5" s="15"/>
      <c r="B5" s="16"/>
      <c r="C5" s="16"/>
      <c r="D5" s="16"/>
      <c r="E5" s="16"/>
      <c r="F5" s="16"/>
      <c r="G5" s="45" t="s">
        <v>13</v>
      </c>
      <c r="H5" s="46"/>
      <c r="I5" s="46"/>
      <c r="J5" s="46"/>
      <c r="K5" s="46"/>
      <c r="L5" s="46"/>
      <c r="M5" s="46"/>
      <c r="N5" s="46"/>
      <c r="O5" s="27"/>
      <c r="P5" s="45" t="s">
        <v>14</v>
      </c>
      <c r="Q5" s="46"/>
      <c r="R5" s="46"/>
      <c r="S5" s="46"/>
      <c r="T5" s="46"/>
      <c r="U5" s="46"/>
      <c r="V5" s="47"/>
      <c r="W5" s="16"/>
      <c r="X5" s="16"/>
      <c r="Y5" s="16"/>
    </row>
    <row r="6" spans="1:25" s="8" customFormat="1" ht="45">
      <c r="A6" s="15" t="s">
        <v>2</v>
      </c>
      <c r="B6" s="16" t="s">
        <v>10</v>
      </c>
      <c r="C6" s="16" t="s">
        <v>19</v>
      </c>
      <c r="D6" s="16" t="s">
        <v>6</v>
      </c>
      <c r="E6" s="16" t="s">
        <v>12</v>
      </c>
      <c r="F6" s="16" t="s">
        <v>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 t="s">
        <v>7</v>
      </c>
      <c r="O6" s="16" t="s">
        <v>21</v>
      </c>
      <c r="P6" s="16">
        <v>1</v>
      </c>
      <c r="Q6" s="16">
        <v>2</v>
      </c>
      <c r="R6" s="16">
        <v>3</v>
      </c>
      <c r="S6" s="16">
        <v>4</v>
      </c>
      <c r="T6" s="35">
        <v>5</v>
      </c>
      <c r="U6" s="16">
        <v>6</v>
      </c>
      <c r="V6" s="16" t="s">
        <v>22</v>
      </c>
      <c r="W6" s="16" t="s">
        <v>23</v>
      </c>
      <c r="X6" s="16" t="s">
        <v>4</v>
      </c>
      <c r="Y6" s="16" t="s">
        <v>15</v>
      </c>
    </row>
    <row r="7" spans="1:25" s="8" customFormat="1" ht="15">
      <c r="A7" s="15"/>
      <c r="B7" s="16"/>
      <c r="C7" s="16"/>
      <c r="D7" s="16"/>
      <c r="E7" s="16"/>
      <c r="F7" s="16"/>
      <c r="G7" s="16">
        <v>4</v>
      </c>
      <c r="H7" s="16">
        <v>10</v>
      </c>
      <c r="I7" s="16">
        <v>10</v>
      </c>
      <c r="J7" s="16">
        <v>6</v>
      </c>
      <c r="K7" s="16">
        <v>10</v>
      </c>
      <c r="L7" s="16">
        <v>10</v>
      </c>
      <c r="M7" s="16">
        <v>10</v>
      </c>
      <c r="N7" s="28">
        <v>40</v>
      </c>
      <c r="O7" s="16">
        <f>SUM(G7:N7)</f>
        <v>100</v>
      </c>
      <c r="P7" s="16"/>
      <c r="Q7" s="16"/>
      <c r="R7" s="16"/>
      <c r="S7" s="16"/>
      <c r="T7" s="35"/>
      <c r="U7" s="16"/>
      <c r="V7" s="16">
        <v>100</v>
      </c>
      <c r="W7" s="16">
        <f>V7+O7</f>
        <v>200</v>
      </c>
      <c r="X7" s="16">
        <f>W7/$W$7*100</f>
        <v>100</v>
      </c>
      <c r="Y7" s="16"/>
    </row>
    <row r="8" spans="1:25" s="8" customFormat="1" ht="15">
      <c r="A8" s="11">
        <v>1</v>
      </c>
      <c r="B8" s="18" t="s">
        <v>48</v>
      </c>
      <c r="C8" s="18" t="s">
        <v>33</v>
      </c>
      <c r="D8" s="18"/>
      <c r="E8" s="22">
        <v>8</v>
      </c>
      <c r="F8" s="23" t="s">
        <v>43</v>
      </c>
      <c r="G8" s="19">
        <v>3</v>
      </c>
      <c r="H8" s="24">
        <v>2</v>
      </c>
      <c r="I8" s="24">
        <v>4</v>
      </c>
      <c r="J8" s="24">
        <v>2</v>
      </c>
      <c r="K8" s="24">
        <v>10</v>
      </c>
      <c r="L8" s="24">
        <v>10</v>
      </c>
      <c r="M8" s="24">
        <v>0</v>
      </c>
      <c r="N8" s="24">
        <v>23</v>
      </c>
      <c r="O8" s="16">
        <f>SUM(G8:N8)</f>
        <v>54</v>
      </c>
      <c r="P8" s="24">
        <v>20</v>
      </c>
      <c r="Q8" s="24">
        <v>0</v>
      </c>
      <c r="R8" s="24">
        <v>17</v>
      </c>
      <c r="S8" s="24">
        <v>15</v>
      </c>
      <c r="T8" s="24">
        <v>20</v>
      </c>
      <c r="U8" s="17"/>
      <c r="V8" s="16">
        <f>SUM(P8:U8)</f>
        <v>72</v>
      </c>
      <c r="W8" s="16">
        <f>V8+O8</f>
        <v>126</v>
      </c>
      <c r="X8" s="37">
        <f>W8/$W$7*100</f>
        <v>63</v>
      </c>
      <c r="Y8" s="19" t="s">
        <v>44</v>
      </c>
    </row>
    <row r="10" spans="1:23" ht="15.75">
      <c r="A10" s="39" t="s">
        <v>47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</sheetData>
  <sheetProtection/>
  <autoFilter ref="A6:Y8"/>
  <mergeCells count="8">
    <mergeCell ref="A10:W10"/>
    <mergeCell ref="A1:M1"/>
    <mergeCell ref="D3:K3"/>
    <mergeCell ref="M3:T3"/>
    <mergeCell ref="D4:K4"/>
    <mergeCell ref="L4:V4"/>
    <mergeCell ref="G5:N5"/>
    <mergeCell ref="P5:V5"/>
  </mergeCells>
  <dataValidations count="2">
    <dataValidation type="list" allowBlank="1" showInputMessage="1" showErrorMessage="1" sqref="V3">
      <formula1>"победитель,призёр,участник,неявка"</formula1>
    </dataValidation>
    <dataValidation type="list" allowBlank="1" showInputMessage="1" showErrorMessage="1" sqref="Y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="80" zoomScaleNormal="80" zoomScalePageLayoutView="0" workbookViewId="0" topLeftCell="A3">
      <selection activeCell="D8" sqref="D8:D10"/>
    </sheetView>
  </sheetViews>
  <sheetFormatPr defaultColWidth="9.25390625" defaultRowHeight="12.75"/>
  <cols>
    <col min="1" max="1" width="4.25390625" style="5" customWidth="1"/>
    <col min="2" max="2" width="14.75390625" style="5" customWidth="1"/>
    <col min="3" max="3" width="15.25390625" style="5" customWidth="1"/>
    <col min="4" max="4" width="37.25390625" style="10" customWidth="1"/>
    <col min="5" max="5" width="11.625" style="10" customWidth="1"/>
    <col min="6" max="6" width="10.375" style="5" customWidth="1"/>
    <col min="7" max="14" width="6.875" style="5" customWidth="1"/>
    <col min="15" max="15" width="7.25390625" style="5" customWidth="1"/>
    <col min="16" max="19" width="7.375" style="5" customWidth="1"/>
    <col min="20" max="20" width="7.375" style="34" customWidth="1"/>
    <col min="21" max="21" width="7.375" style="2" customWidth="1"/>
    <col min="22" max="24" width="7.25390625" style="2" customWidth="1"/>
    <col min="25" max="25" width="10.75390625" style="2" customWidth="1"/>
    <col min="26" max="16384" width="9.25390625" style="2" customWidth="1"/>
  </cols>
  <sheetData>
    <row r="1" spans="1:19" ht="30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 s="1"/>
      <c r="P1" s="1"/>
      <c r="Q1" s="1"/>
      <c r="R1" s="1"/>
      <c r="S1" s="1"/>
    </row>
    <row r="2" spans="1:19" ht="36.75" customHeight="1">
      <c r="A2" s="1"/>
      <c r="B2" s="1"/>
      <c r="C2" s="13"/>
      <c r="D2" s="9" t="s">
        <v>11</v>
      </c>
      <c r="E2" s="9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</row>
    <row r="3" spans="1:21" ht="15">
      <c r="A3" s="3"/>
      <c r="B3" s="21" t="s">
        <v>3</v>
      </c>
      <c r="D3" s="42" t="s">
        <v>0</v>
      </c>
      <c r="E3" s="42"/>
      <c r="F3" s="42"/>
      <c r="G3" s="42"/>
      <c r="H3" s="42"/>
      <c r="I3" s="42"/>
      <c r="J3" s="42"/>
      <c r="K3" s="42"/>
      <c r="L3" s="4"/>
      <c r="M3" s="42" t="s">
        <v>1</v>
      </c>
      <c r="N3" s="42"/>
      <c r="O3" s="42"/>
      <c r="P3" s="42"/>
      <c r="Q3" s="42"/>
      <c r="R3" s="42"/>
      <c r="S3" s="42"/>
      <c r="T3" s="42"/>
      <c r="U3" s="14"/>
    </row>
    <row r="4" spans="1:22" s="7" customFormat="1" ht="43.5" customHeight="1">
      <c r="A4" s="6"/>
      <c r="B4" s="20" t="s">
        <v>18</v>
      </c>
      <c r="C4" s="12"/>
      <c r="D4" s="43" t="s">
        <v>24</v>
      </c>
      <c r="E4" s="43"/>
      <c r="F4" s="43"/>
      <c r="G4" s="43"/>
      <c r="H4" s="43"/>
      <c r="I4" s="43"/>
      <c r="J4" s="43"/>
      <c r="K4" s="43"/>
      <c r="L4" s="44" t="s">
        <v>9</v>
      </c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5" s="8" customFormat="1" ht="30" customHeight="1">
      <c r="A5" s="15"/>
      <c r="B5" s="16"/>
      <c r="C5" s="16"/>
      <c r="D5" s="16"/>
      <c r="E5" s="16"/>
      <c r="F5" s="16"/>
      <c r="G5" s="45" t="s">
        <v>13</v>
      </c>
      <c r="H5" s="46"/>
      <c r="I5" s="46"/>
      <c r="J5" s="46"/>
      <c r="K5" s="46"/>
      <c r="L5" s="46"/>
      <c r="M5" s="46"/>
      <c r="N5" s="46"/>
      <c r="O5" s="27"/>
      <c r="P5" s="45" t="s">
        <v>14</v>
      </c>
      <c r="Q5" s="46"/>
      <c r="R5" s="46"/>
      <c r="S5" s="46"/>
      <c r="T5" s="46"/>
      <c r="U5" s="46"/>
      <c r="V5" s="47"/>
      <c r="W5" s="16"/>
      <c r="X5" s="16"/>
      <c r="Y5" s="16"/>
    </row>
    <row r="6" spans="1:25" s="8" customFormat="1" ht="45">
      <c r="A6" s="15" t="s">
        <v>2</v>
      </c>
      <c r="B6" s="16" t="s">
        <v>10</v>
      </c>
      <c r="C6" s="16" t="s">
        <v>19</v>
      </c>
      <c r="D6" s="16" t="s">
        <v>6</v>
      </c>
      <c r="E6" s="16" t="s">
        <v>12</v>
      </c>
      <c r="F6" s="16" t="s">
        <v>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 t="s">
        <v>7</v>
      </c>
      <c r="O6" s="16" t="s">
        <v>21</v>
      </c>
      <c r="P6" s="16">
        <v>1</v>
      </c>
      <c r="Q6" s="16">
        <v>2</v>
      </c>
      <c r="R6" s="16">
        <v>3</v>
      </c>
      <c r="S6" s="16">
        <v>4</v>
      </c>
      <c r="T6" s="35">
        <v>5</v>
      </c>
      <c r="U6" s="16">
        <v>6</v>
      </c>
      <c r="V6" s="16" t="s">
        <v>22</v>
      </c>
      <c r="W6" s="16" t="s">
        <v>23</v>
      </c>
      <c r="X6" s="16" t="s">
        <v>4</v>
      </c>
      <c r="Y6" s="16" t="s">
        <v>15</v>
      </c>
    </row>
    <row r="7" spans="1:25" s="8" customFormat="1" ht="15">
      <c r="A7" s="15"/>
      <c r="B7" s="16"/>
      <c r="C7" s="16"/>
      <c r="D7" s="16"/>
      <c r="E7" s="16"/>
      <c r="F7" s="16"/>
      <c r="G7" s="16">
        <v>10</v>
      </c>
      <c r="H7" s="16">
        <v>10</v>
      </c>
      <c r="I7" s="16">
        <v>10</v>
      </c>
      <c r="J7" s="16">
        <v>6</v>
      </c>
      <c r="K7" s="16">
        <v>4</v>
      </c>
      <c r="L7" s="16">
        <v>10</v>
      </c>
      <c r="M7" s="16">
        <v>10</v>
      </c>
      <c r="N7" s="28">
        <v>40</v>
      </c>
      <c r="O7" s="16">
        <v>100</v>
      </c>
      <c r="P7" s="16"/>
      <c r="Q7" s="16"/>
      <c r="R7" s="16"/>
      <c r="S7" s="16"/>
      <c r="T7" s="35"/>
      <c r="U7" s="16"/>
      <c r="V7" s="16">
        <v>100</v>
      </c>
      <c r="W7" s="16">
        <f>V7+O7</f>
        <v>200</v>
      </c>
      <c r="X7" s="16">
        <f>W7/$W$7*100</f>
        <v>100</v>
      </c>
      <c r="Y7" s="16"/>
    </row>
    <row r="8" spans="1:25" s="8" customFormat="1" ht="15">
      <c r="A8" s="11">
        <v>1</v>
      </c>
      <c r="B8" s="18" t="s">
        <v>49</v>
      </c>
      <c r="C8" s="18" t="s">
        <v>31</v>
      </c>
      <c r="D8" s="18"/>
      <c r="E8" s="22">
        <v>9</v>
      </c>
      <c r="F8" s="23" t="s">
        <v>41</v>
      </c>
      <c r="G8" s="19">
        <v>10</v>
      </c>
      <c r="H8" s="24">
        <v>10</v>
      </c>
      <c r="I8" s="24">
        <v>8</v>
      </c>
      <c r="J8" s="24">
        <v>4</v>
      </c>
      <c r="K8" s="24">
        <v>2</v>
      </c>
      <c r="L8" s="24">
        <v>5</v>
      </c>
      <c r="M8" s="24">
        <v>4</v>
      </c>
      <c r="N8" s="24">
        <v>27</v>
      </c>
      <c r="O8" s="16">
        <f>SUM(G8:N8)</f>
        <v>70</v>
      </c>
      <c r="P8" s="25">
        <v>20</v>
      </c>
      <c r="Q8" s="25">
        <v>25</v>
      </c>
      <c r="R8" s="25">
        <v>10</v>
      </c>
      <c r="S8" s="25">
        <v>20</v>
      </c>
      <c r="T8" s="33">
        <v>25</v>
      </c>
      <c r="U8" s="26"/>
      <c r="V8" s="16">
        <v>100</v>
      </c>
      <c r="W8" s="16">
        <f>V8+O8</f>
        <v>170</v>
      </c>
      <c r="X8" s="38">
        <f>W8/$W$7*100</f>
        <v>85</v>
      </c>
      <c r="Y8" s="19" t="s">
        <v>44</v>
      </c>
    </row>
    <row r="9" spans="1:25" s="8" customFormat="1" ht="15">
      <c r="A9" s="11">
        <v>2</v>
      </c>
      <c r="B9" s="18" t="s">
        <v>49</v>
      </c>
      <c r="C9" s="18" t="s">
        <v>26</v>
      </c>
      <c r="D9" s="18"/>
      <c r="E9" s="22">
        <v>9</v>
      </c>
      <c r="F9" s="23" t="s">
        <v>40</v>
      </c>
      <c r="G9" s="19">
        <v>9</v>
      </c>
      <c r="H9" s="24">
        <v>7</v>
      </c>
      <c r="I9" s="24">
        <v>6</v>
      </c>
      <c r="J9" s="24">
        <v>6</v>
      </c>
      <c r="K9" s="24">
        <v>4</v>
      </c>
      <c r="L9" s="24">
        <v>8</v>
      </c>
      <c r="M9" s="24">
        <v>4</v>
      </c>
      <c r="N9" s="24">
        <v>27</v>
      </c>
      <c r="O9" s="16">
        <f>SUM(G9:N9)</f>
        <v>71</v>
      </c>
      <c r="P9" s="24">
        <v>20</v>
      </c>
      <c r="Q9" s="24">
        <v>23</v>
      </c>
      <c r="R9" s="24">
        <v>10</v>
      </c>
      <c r="S9" s="24">
        <v>20</v>
      </c>
      <c r="T9" s="24">
        <v>25</v>
      </c>
      <c r="U9" s="17"/>
      <c r="V9" s="16">
        <v>98</v>
      </c>
      <c r="W9" s="16">
        <f>V9+O9</f>
        <v>169</v>
      </c>
      <c r="X9" s="38">
        <f>W9/$W$7*100</f>
        <v>84.5</v>
      </c>
      <c r="Y9" s="19" t="s">
        <v>44</v>
      </c>
    </row>
    <row r="10" spans="1:25" s="8" customFormat="1" ht="15">
      <c r="A10" s="11">
        <v>3</v>
      </c>
      <c r="B10" s="18" t="s">
        <v>49</v>
      </c>
      <c r="C10" s="18" t="s">
        <v>32</v>
      </c>
      <c r="D10" s="18"/>
      <c r="E10" s="22">
        <v>9</v>
      </c>
      <c r="F10" s="23" t="s">
        <v>42</v>
      </c>
      <c r="G10" s="19">
        <v>10</v>
      </c>
      <c r="H10" s="24">
        <v>6</v>
      </c>
      <c r="I10" s="24">
        <v>6</v>
      </c>
      <c r="J10" s="24">
        <v>4</v>
      </c>
      <c r="K10" s="24">
        <v>4</v>
      </c>
      <c r="L10" s="24">
        <v>0</v>
      </c>
      <c r="M10" s="24">
        <v>8</v>
      </c>
      <c r="N10" s="24">
        <v>23</v>
      </c>
      <c r="O10" s="16">
        <f>SUM(G10:N10)</f>
        <v>61</v>
      </c>
      <c r="P10" s="24">
        <v>20</v>
      </c>
      <c r="Q10" s="24">
        <v>25</v>
      </c>
      <c r="R10" s="24">
        <v>10</v>
      </c>
      <c r="S10" s="24">
        <v>20</v>
      </c>
      <c r="T10" s="24">
        <v>25</v>
      </c>
      <c r="U10" s="17"/>
      <c r="V10" s="16">
        <v>100</v>
      </c>
      <c r="W10" s="16">
        <f>V10+O10</f>
        <v>161</v>
      </c>
      <c r="X10" s="38">
        <f>W10/$W$7*100</f>
        <v>80.5</v>
      </c>
      <c r="Y10" s="19" t="s">
        <v>46</v>
      </c>
    </row>
    <row r="12" spans="1:23" ht="15.75">
      <c r="A12" s="39" t="s">
        <v>47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</sheetData>
  <sheetProtection/>
  <autoFilter ref="A6:Y10"/>
  <mergeCells count="8">
    <mergeCell ref="A12:W12"/>
    <mergeCell ref="A1:M1"/>
    <mergeCell ref="D3:K3"/>
    <mergeCell ref="M3:T3"/>
    <mergeCell ref="D4:K4"/>
    <mergeCell ref="L4:V4"/>
    <mergeCell ref="G5:N5"/>
    <mergeCell ref="P5:V5"/>
  </mergeCells>
  <dataValidations count="2">
    <dataValidation type="list" allowBlank="1" showInputMessage="1" showErrorMessage="1" sqref="V3">
      <formula1>"победитель,призёр,участник,неявка"</formula1>
    </dataValidation>
    <dataValidation type="list" allowBlank="1" showInputMessage="1" showErrorMessage="1" sqref="Y8:Y1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="80" zoomScaleNormal="80" zoomScalePageLayoutView="0" workbookViewId="0" topLeftCell="A2">
      <selection activeCell="D8" sqref="D8:D10"/>
    </sheetView>
  </sheetViews>
  <sheetFormatPr defaultColWidth="9.25390625" defaultRowHeight="12.75"/>
  <cols>
    <col min="1" max="1" width="4.25390625" style="5" customWidth="1"/>
    <col min="2" max="2" width="14.75390625" style="5" customWidth="1"/>
    <col min="3" max="3" width="15.25390625" style="5" customWidth="1"/>
    <col min="4" max="4" width="26.875" style="10" customWidth="1"/>
    <col min="5" max="5" width="11.625" style="10" customWidth="1"/>
    <col min="6" max="6" width="10.625" style="5" customWidth="1"/>
    <col min="7" max="7" width="8.625" style="5" customWidth="1"/>
    <col min="8" max="10" width="7.75390625" style="5" customWidth="1"/>
    <col min="11" max="11" width="6.625" style="5" customWidth="1"/>
    <col min="12" max="12" width="7.125" style="5" customWidth="1"/>
    <col min="13" max="13" width="7.875" style="5" customWidth="1"/>
    <col min="14" max="14" width="13.75390625" style="5" customWidth="1"/>
    <col min="15" max="15" width="7.25390625" style="5" customWidth="1"/>
    <col min="16" max="19" width="7.75390625" style="5" customWidth="1"/>
    <col min="20" max="20" width="7.75390625" style="34" customWidth="1"/>
    <col min="21" max="21" width="7.75390625" style="2" customWidth="1"/>
    <col min="22" max="22" width="8.375" style="2" customWidth="1"/>
    <col min="23" max="23" width="11.625" style="2" customWidth="1"/>
    <col min="24" max="16384" width="9.25390625" style="2" customWidth="1"/>
  </cols>
  <sheetData>
    <row r="1" spans="1:19" ht="30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  <c r="O1" s="1"/>
      <c r="P1" s="1"/>
      <c r="Q1" s="1"/>
      <c r="R1" s="1"/>
      <c r="S1" s="1"/>
    </row>
    <row r="2" spans="1:19" ht="36.75" customHeight="1">
      <c r="A2" s="1"/>
      <c r="B2" s="1"/>
      <c r="C2" s="13"/>
      <c r="D2" s="9" t="s">
        <v>17</v>
      </c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5">
      <c r="A3" s="3"/>
      <c r="B3" s="21" t="s">
        <v>3</v>
      </c>
      <c r="D3" s="42" t="s">
        <v>0</v>
      </c>
      <c r="E3" s="42"/>
      <c r="F3" s="42"/>
      <c r="G3" s="42"/>
      <c r="H3" s="42"/>
      <c r="I3" s="42"/>
      <c r="J3" s="42"/>
      <c r="K3" s="42"/>
      <c r="L3" s="4"/>
      <c r="M3" s="42" t="s">
        <v>1</v>
      </c>
      <c r="N3" s="42"/>
      <c r="O3" s="42"/>
      <c r="P3" s="42"/>
      <c r="Q3" s="42"/>
      <c r="R3" s="42"/>
      <c r="S3" s="42"/>
      <c r="T3" s="42"/>
      <c r="U3" s="14"/>
    </row>
    <row r="4" spans="1:22" s="7" customFormat="1" ht="43.5" customHeight="1">
      <c r="A4" s="6"/>
      <c r="B4" s="20" t="s">
        <v>18</v>
      </c>
      <c r="C4" s="12"/>
      <c r="D4" s="43" t="s">
        <v>24</v>
      </c>
      <c r="E4" s="43"/>
      <c r="F4" s="43"/>
      <c r="G4" s="43"/>
      <c r="H4" s="43"/>
      <c r="I4" s="43"/>
      <c r="J4" s="43"/>
      <c r="K4" s="43"/>
      <c r="L4" s="44" t="s">
        <v>9</v>
      </c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5" s="8" customFormat="1" ht="30" customHeight="1">
      <c r="A5" s="15"/>
      <c r="B5" s="16"/>
      <c r="C5" s="16"/>
      <c r="D5" s="16"/>
      <c r="E5" s="16"/>
      <c r="F5" s="16"/>
      <c r="G5" s="45" t="s">
        <v>13</v>
      </c>
      <c r="H5" s="46"/>
      <c r="I5" s="46"/>
      <c r="J5" s="46"/>
      <c r="K5" s="46"/>
      <c r="L5" s="46"/>
      <c r="M5" s="46"/>
      <c r="N5" s="46"/>
      <c r="O5" s="27"/>
      <c r="P5" s="45" t="s">
        <v>14</v>
      </c>
      <c r="Q5" s="46"/>
      <c r="R5" s="46"/>
      <c r="S5" s="46"/>
      <c r="T5" s="46"/>
      <c r="U5" s="46"/>
      <c r="V5" s="47"/>
      <c r="W5" s="16"/>
      <c r="X5" s="16"/>
      <c r="Y5" s="16"/>
    </row>
    <row r="6" spans="1:25" s="8" customFormat="1" ht="45">
      <c r="A6" s="15" t="s">
        <v>2</v>
      </c>
      <c r="B6" s="16" t="s">
        <v>10</v>
      </c>
      <c r="C6" s="16" t="s">
        <v>19</v>
      </c>
      <c r="D6" s="16" t="s">
        <v>6</v>
      </c>
      <c r="E6" s="16" t="s">
        <v>12</v>
      </c>
      <c r="F6" s="16" t="s">
        <v>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 t="s">
        <v>7</v>
      </c>
      <c r="O6" s="16" t="s">
        <v>21</v>
      </c>
      <c r="P6" s="16">
        <v>1</v>
      </c>
      <c r="Q6" s="16">
        <v>2</v>
      </c>
      <c r="R6" s="16">
        <v>3</v>
      </c>
      <c r="S6" s="16">
        <v>4</v>
      </c>
      <c r="T6" s="36">
        <v>5</v>
      </c>
      <c r="U6" s="16">
        <v>6</v>
      </c>
      <c r="V6" s="16" t="s">
        <v>22</v>
      </c>
      <c r="W6" s="16" t="s">
        <v>23</v>
      </c>
      <c r="X6" s="16" t="s">
        <v>4</v>
      </c>
      <c r="Y6" s="16" t="s">
        <v>15</v>
      </c>
    </row>
    <row r="7" spans="1:25" s="8" customFormat="1" ht="15">
      <c r="A7" s="15"/>
      <c r="B7" s="16"/>
      <c r="C7" s="16"/>
      <c r="D7" s="16"/>
      <c r="E7" s="16"/>
      <c r="F7" s="16"/>
      <c r="G7" s="16">
        <v>4</v>
      </c>
      <c r="H7" s="16">
        <v>10</v>
      </c>
      <c r="I7" s="16">
        <v>10</v>
      </c>
      <c r="J7" s="16">
        <v>8</v>
      </c>
      <c r="K7" s="16">
        <v>12</v>
      </c>
      <c r="L7" s="16">
        <v>6</v>
      </c>
      <c r="M7" s="16">
        <v>10</v>
      </c>
      <c r="N7" s="28">
        <v>40</v>
      </c>
      <c r="O7" s="16">
        <f>SUM(G7:N7)</f>
        <v>100</v>
      </c>
      <c r="P7" s="16"/>
      <c r="Q7" s="16"/>
      <c r="R7" s="16"/>
      <c r="S7" s="16"/>
      <c r="T7" s="36"/>
      <c r="U7" s="16"/>
      <c r="V7" s="16">
        <v>100</v>
      </c>
      <c r="W7" s="16">
        <f>V7+O7</f>
        <v>200</v>
      </c>
      <c r="X7" s="16">
        <f>W7/$W$7*100</f>
        <v>100</v>
      </c>
      <c r="Y7" s="16"/>
    </row>
    <row r="8" spans="1:25" s="8" customFormat="1" ht="15">
      <c r="A8" s="11">
        <v>1</v>
      </c>
      <c r="B8" s="18" t="s">
        <v>48</v>
      </c>
      <c r="C8" s="18" t="s">
        <v>29</v>
      </c>
      <c r="D8" s="18"/>
      <c r="E8" s="22">
        <v>10</v>
      </c>
      <c r="F8" s="23" t="s">
        <v>38</v>
      </c>
      <c r="G8" s="19">
        <v>0</v>
      </c>
      <c r="H8" s="24">
        <v>9</v>
      </c>
      <c r="I8" s="24">
        <v>10</v>
      </c>
      <c r="J8" s="24">
        <v>8</v>
      </c>
      <c r="K8" s="24">
        <v>4</v>
      </c>
      <c r="L8" s="24">
        <v>6</v>
      </c>
      <c r="M8" s="24">
        <v>10</v>
      </c>
      <c r="N8" s="24">
        <v>23</v>
      </c>
      <c r="O8" s="16">
        <f>SUM(G8:N8)</f>
        <v>70</v>
      </c>
      <c r="P8" s="24">
        <v>30</v>
      </c>
      <c r="Q8" s="24">
        <v>15</v>
      </c>
      <c r="R8" s="24">
        <v>20</v>
      </c>
      <c r="S8" s="24">
        <v>20</v>
      </c>
      <c r="T8" s="24">
        <v>15</v>
      </c>
      <c r="U8" s="17"/>
      <c r="V8" s="16">
        <v>100</v>
      </c>
      <c r="W8" s="16">
        <f>V8+O8</f>
        <v>170</v>
      </c>
      <c r="X8" s="38">
        <f>W8/$W$7*100</f>
        <v>85</v>
      </c>
      <c r="Y8" s="19" t="s">
        <v>44</v>
      </c>
    </row>
    <row r="9" spans="1:25" s="8" customFormat="1" ht="15">
      <c r="A9" s="11">
        <v>2</v>
      </c>
      <c r="B9" s="18" t="s">
        <v>48</v>
      </c>
      <c r="C9" s="18" t="s">
        <v>27</v>
      </c>
      <c r="D9" s="18"/>
      <c r="E9" s="22">
        <v>10</v>
      </c>
      <c r="F9" s="23" t="s">
        <v>37</v>
      </c>
      <c r="G9" s="19">
        <v>1</v>
      </c>
      <c r="H9" s="24">
        <v>6</v>
      </c>
      <c r="I9" s="24">
        <v>10</v>
      </c>
      <c r="J9" s="24">
        <v>8</v>
      </c>
      <c r="K9" s="24">
        <v>2</v>
      </c>
      <c r="L9" s="24">
        <v>3</v>
      </c>
      <c r="M9" s="24">
        <v>6</v>
      </c>
      <c r="N9" s="24">
        <v>19</v>
      </c>
      <c r="O9" s="16">
        <f>SUM(G9:N9)</f>
        <v>55</v>
      </c>
      <c r="P9" s="25">
        <v>30</v>
      </c>
      <c r="Q9" s="25">
        <v>10</v>
      </c>
      <c r="R9" s="25">
        <v>10</v>
      </c>
      <c r="S9" s="25">
        <v>20</v>
      </c>
      <c r="T9" s="33">
        <v>15</v>
      </c>
      <c r="U9" s="26"/>
      <c r="V9" s="16">
        <v>85</v>
      </c>
      <c r="W9" s="16">
        <f>V9+O9</f>
        <v>140</v>
      </c>
      <c r="X9" s="38">
        <f>W9/$W$7*100</f>
        <v>70</v>
      </c>
      <c r="Y9" s="19" t="s">
        <v>45</v>
      </c>
    </row>
    <row r="10" spans="1:25" s="8" customFormat="1" ht="15">
      <c r="A10" s="11">
        <v>3</v>
      </c>
      <c r="B10" s="18" t="s">
        <v>48</v>
      </c>
      <c r="C10" s="18" t="s">
        <v>30</v>
      </c>
      <c r="D10" s="18"/>
      <c r="E10" s="22">
        <v>10</v>
      </c>
      <c r="F10" s="23" t="s">
        <v>39</v>
      </c>
      <c r="G10" s="19">
        <v>1</v>
      </c>
      <c r="H10" s="24">
        <v>6</v>
      </c>
      <c r="I10" s="24">
        <v>10</v>
      </c>
      <c r="J10" s="24">
        <v>8</v>
      </c>
      <c r="K10" s="24">
        <v>4</v>
      </c>
      <c r="L10" s="24">
        <v>4</v>
      </c>
      <c r="M10" s="24">
        <v>10</v>
      </c>
      <c r="N10" s="24">
        <v>17</v>
      </c>
      <c r="O10" s="16">
        <f>SUM(G10:N10)</f>
        <v>60</v>
      </c>
      <c r="P10" s="24">
        <v>30</v>
      </c>
      <c r="Q10" s="24">
        <v>10</v>
      </c>
      <c r="R10" s="24">
        <v>10</v>
      </c>
      <c r="S10" s="24">
        <v>20</v>
      </c>
      <c r="T10" s="24">
        <v>10</v>
      </c>
      <c r="U10" s="17"/>
      <c r="V10" s="16">
        <v>80</v>
      </c>
      <c r="W10" s="16">
        <f>V10+O10</f>
        <v>140</v>
      </c>
      <c r="X10" s="38">
        <f>W10/$W$7*100</f>
        <v>70</v>
      </c>
      <c r="Y10" s="19" t="s">
        <v>45</v>
      </c>
    </row>
    <row r="12" spans="1:23" ht="15.75">
      <c r="A12" s="39" t="s">
        <v>47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</sheetData>
  <sheetProtection/>
  <autoFilter ref="A6:Y10"/>
  <mergeCells count="8">
    <mergeCell ref="A12:W12"/>
    <mergeCell ref="A1:M1"/>
    <mergeCell ref="D3:K3"/>
    <mergeCell ref="M3:T3"/>
    <mergeCell ref="D4:K4"/>
    <mergeCell ref="L4:V4"/>
    <mergeCell ref="G5:N5"/>
    <mergeCell ref="P5:V5"/>
  </mergeCells>
  <dataValidations count="2">
    <dataValidation type="list" allowBlank="1" showInputMessage="1" showErrorMessage="1" sqref="V3">
      <formula1>"победитель,призёр,участник,неявка"</formula1>
    </dataValidation>
    <dataValidation type="list" allowBlank="1" showInputMessage="1" showErrorMessage="1" sqref="Y8:Y1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80" zoomScaleNormal="80" zoomScalePageLayoutView="0" workbookViewId="0" topLeftCell="A1">
      <selection activeCell="E22" sqref="E22"/>
    </sheetView>
  </sheetViews>
  <sheetFormatPr defaultColWidth="9.25390625" defaultRowHeight="12.75"/>
  <cols>
    <col min="1" max="1" width="4.25390625" style="5" customWidth="1"/>
    <col min="2" max="2" width="14.75390625" style="5" customWidth="1"/>
    <col min="3" max="3" width="15.25390625" style="5" customWidth="1"/>
    <col min="4" max="4" width="37.25390625" style="10" customWidth="1"/>
    <col min="5" max="5" width="11.625" style="10" customWidth="1"/>
    <col min="6" max="6" width="10.125" style="5" customWidth="1"/>
    <col min="7" max="14" width="6.125" style="5" customWidth="1"/>
    <col min="15" max="15" width="7.25390625" style="5" customWidth="1"/>
    <col min="16" max="19" width="6.125" style="5" customWidth="1"/>
    <col min="20" max="20" width="6.125" style="30" customWidth="1"/>
    <col min="21" max="21" width="6.125" style="2" customWidth="1"/>
    <col min="22" max="22" width="8.25390625" style="2" customWidth="1"/>
    <col min="23" max="23" width="11.625" style="2" customWidth="1"/>
    <col min="24" max="24" width="9.25390625" style="2" customWidth="1"/>
    <col min="25" max="25" width="12.00390625" style="2" customWidth="1"/>
    <col min="26" max="16384" width="9.25390625" style="2" customWidth="1"/>
  </cols>
  <sheetData>
    <row r="1" spans="1:19" ht="30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  <c r="O1" s="1"/>
      <c r="P1" s="1"/>
      <c r="Q1" s="1"/>
      <c r="R1" s="1"/>
      <c r="S1" s="1"/>
    </row>
    <row r="2" spans="1:19" ht="36.75" customHeight="1">
      <c r="A2" s="1"/>
      <c r="B2" s="1"/>
      <c r="C2" s="13"/>
      <c r="D2" s="9" t="s">
        <v>16</v>
      </c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/>
      <c r="S2" s="1"/>
    </row>
    <row r="3" spans="1:21" ht="15">
      <c r="A3" s="3"/>
      <c r="B3" s="21" t="s">
        <v>3</v>
      </c>
      <c r="D3" s="42" t="s">
        <v>0</v>
      </c>
      <c r="E3" s="42"/>
      <c r="F3" s="42"/>
      <c r="G3" s="42"/>
      <c r="H3" s="42"/>
      <c r="I3" s="42"/>
      <c r="J3" s="42"/>
      <c r="K3" s="42"/>
      <c r="L3" s="4"/>
      <c r="M3" s="42" t="s">
        <v>1</v>
      </c>
      <c r="N3" s="42"/>
      <c r="O3" s="42"/>
      <c r="P3" s="42"/>
      <c r="Q3" s="42"/>
      <c r="R3" s="42"/>
      <c r="S3" s="42"/>
      <c r="T3" s="42"/>
      <c r="U3" s="14"/>
    </row>
    <row r="4" spans="1:22" s="7" customFormat="1" ht="43.5" customHeight="1">
      <c r="A4" s="6"/>
      <c r="B4" s="44" t="s">
        <v>18</v>
      </c>
      <c r="C4" s="44"/>
      <c r="D4" s="43" t="s">
        <v>24</v>
      </c>
      <c r="E4" s="43"/>
      <c r="F4" s="43"/>
      <c r="G4" s="43"/>
      <c r="H4" s="43"/>
      <c r="I4" s="43"/>
      <c r="J4" s="43"/>
      <c r="K4" s="43"/>
      <c r="L4" s="44" t="s">
        <v>9</v>
      </c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5" s="8" customFormat="1" ht="30" customHeight="1">
      <c r="A5" s="15"/>
      <c r="B5" s="16"/>
      <c r="C5" s="16"/>
      <c r="D5" s="16"/>
      <c r="E5" s="16"/>
      <c r="F5" s="16"/>
      <c r="G5" s="45" t="s">
        <v>13</v>
      </c>
      <c r="H5" s="46"/>
      <c r="I5" s="46"/>
      <c r="J5" s="46"/>
      <c r="K5" s="46"/>
      <c r="L5" s="46"/>
      <c r="M5" s="46"/>
      <c r="N5" s="46"/>
      <c r="O5" s="27"/>
      <c r="P5" s="45" t="s">
        <v>14</v>
      </c>
      <c r="Q5" s="46"/>
      <c r="R5" s="46"/>
      <c r="S5" s="46"/>
      <c r="T5" s="46"/>
      <c r="U5" s="46"/>
      <c r="V5" s="47"/>
      <c r="W5" s="16"/>
      <c r="X5" s="16"/>
      <c r="Y5" s="16"/>
    </row>
    <row r="6" spans="1:25" s="8" customFormat="1" ht="45">
      <c r="A6" s="15" t="s">
        <v>2</v>
      </c>
      <c r="B6" s="16" t="s">
        <v>10</v>
      </c>
      <c r="C6" s="16" t="s">
        <v>19</v>
      </c>
      <c r="D6" s="16" t="s">
        <v>6</v>
      </c>
      <c r="E6" s="16" t="s">
        <v>12</v>
      </c>
      <c r="F6" s="16" t="s">
        <v>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 t="s">
        <v>7</v>
      </c>
      <c r="O6" s="16" t="s">
        <v>21</v>
      </c>
      <c r="P6" s="16">
        <v>1</v>
      </c>
      <c r="Q6" s="16">
        <v>2</v>
      </c>
      <c r="R6" s="16">
        <v>3</v>
      </c>
      <c r="S6" s="16">
        <v>4</v>
      </c>
      <c r="T6" s="31">
        <v>5</v>
      </c>
      <c r="U6" s="16">
        <v>6</v>
      </c>
      <c r="V6" s="16" t="s">
        <v>22</v>
      </c>
      <c r="W6" s="16" t="s">
        <v>23</v>
      </c>
      <c r="X6" s="16" t="s">
        <v>4</v>
      </c>
      <c r="Y6" s="16" t="s">
        <v>15</v>
      </c>
    </row>
    <row r="7" spans="1:25" s="8" customFormat="1" ht="15">
      <c r="A7" s="11">
        <v>1</v>
      </c>
      <c r="B7" s="18" t="s">
        <v>25</v>
      </c>
      <c r="C7" s="18" t="s">
        <v>28</v>
      </c>
      <c r="D7" s="18"/>
      <c r="E7" s="22">
        <v>11</v>
      </c>
      <c r="F7" s="29" t="s">
        <v>35</v>
      </c>
      <c r="G7" s="19">
        <v>2</v>
      </c>
      <c r="H7" s="24">
        <v>2</v>
      </c>
      <c r="I7" s="24">
        <v>2</v>
      </c>
      <c r="J7" s="24">
        <v>6</v>
      </c>
      <c r="K7" s="24">
        <v>10</v>
      </c>
      <c r="L7" s="24">
        <v>1</v>
      </c>
      <c r="M7" s="24">
        <v>3</v>
      </c>
      <c r="N7" s="24">
        <v>24</v>
      </c>
      <c r="O7" s="16">
        <f>SUM(G7:N7)</f>
        <v>50</v>
      </c>
      <c r="P7" s="25">
        <v>20</v>
      </c>
      <c r="Q7" s="25">
        <v>30</v>
      </c>
      <c r="R7" s="25">
        <v>20</v>
      </c>
      <c r="S7" s="25">
        <v>5</v>
      </c>
      <c r="T7" s="32">
        <v>20</v>
      </c>
      <c r="U7" s="26"/>
      <c r="V7" s="16">
        <f>SUM(P7:U7)</f>
        <v>95</v>
      </c>
      <c r="W7" s="16">
        <f>V7+O7</f>
        <v>145</v>
      </c>
      <c r="X7" s="38">
        <f>W7/200*100</f>
        <v>72.5</v>
      </c>
      <c r="Y7" s="19" t="s">
        <v>44</v>
      </c>
    </row>
    <row r="8" spans="1:25" s="8" customFormat="1" ht="15">
      <c r="A8" s="11">
        <v>2</v>
      </c>
      <c r="B8" s="18" t="s">
        <v>25</v>
      </c>
      <c r="C8" s="18" t="s">
        <v>34</v>
      </c>
      <c r="D8" s="18"/>
      <c r="E8" s="22">
        <v>11</v>
      </c>
      <c r="F8" s="29" t="s">
        <v>36</v>
      </c>
      <c r="G8" s="19">
        <v>4</v>
      </c>
      <c r="H8" s="24">
        <v>1</v>
      </c>
      <c r="I8" s="24">
        <v>2</v>
      </c>
      <c r="J8" s="24">
        <v>10</v>
      </c>
      <c r="K8" s="24">
        <v>10</v>
      </c>
      <c r="L8" s="24">
        <v>0</v>
      </c>
      <c r="M8" s="24">
        <v>3</v>
      </c>
      <c r="N8" s="24">
        <v>26</v>
      </c>
      <c r="O8" s="16">
        <f>SUM(G8:N8)</f>
        <v>56</v>
      </c>
      <c r="P8" s="24">
        <v>20</v>
      </c>
      <c r="Q8" s="24">
        <v>20</v>
      </c>
      <c r="R8" s="24">
        <v>20</v>
      </c>
      <c r="S8" s="24">
        <v>10</v>
      </c>
      <c r="T8" s="17">
        <v>10</v>
      </c>
      <c r="U8" s="17"/>
      <c r="V8" s="16">
        <f>SUM(P8:U8)</f>
        <v>80</v>
      </c>
      <c r="W8" s="16">
        <f>V8+O8</f>
        <v>136</v>
      </c>
      <c r="X8" s="38">
        <f>W8/200*100</f>
        <v>68</v>
      </c>
      <c r="Y8" s="19" t="s">
        <v>46</v>
      </c>
    </row>
    <row r="10" spans="3:25" ht="15.75">
      <c r="C10" s="39" t="s">
        <v>47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</sheetData>
  <sheetProtection/>
  <autoFilter ref="C6:Y8"/>
  <mergeCells count="9">
    <mergeCell ref="C10:Y10"/>
    <mergeCell ref="A1:M1"/>
    <mergeCell ref="D3:K3"/>
    <mergeCell ref="M3:T3"/>
    <mergeCell ref="D4:K4"/>
    <mergeCell ref="L4:V4"/>
    <mergeCell ref="G5:N5"/>
    <mergeCell ref="P5:V5"/>
    <mergeCell ref="B4:C4"/>
  </mergeCells>
  <dataValidations count="2">
    <dataValidation type="list" allowBlank="1" showInputMessage="1" showErrorMessage="1" sqref="V3">
      <formula1>"победитель,призёр,участник,неявка"</formula1>
    </dataValidation>
    <dataValidation type="list" allowBlank="1" showInputMessage="1" showErrorMessage="1" sqref="Y7:Y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2016-11-08T07:03:09Z</cp:lastPrinted>
  <dcterms:created xsi:type="dcterms:W3CDTF">2016-11-08T02:45:58Z</dcterms:created>
  <dcterms:modified xsi:type="dcterms:W3CDTF">2023-11-22T04:06:14Z</dcterms:modified>
  <cp:category/>
  <cp:version/>
  <cp:contentType/>
  <cp:contentStatus/>
</cp:coreProperties>
</file>