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035" yWindow="105" windowWidth="16245" windowHeight="7005" tabRatio="862" firstSheet="1" activeTab="1"/>
  </bookViews>
  <sheets>
    <sheet name="Посещение семинаров 2018-2019" sheetId="8" r:id="rId1"/>
    <sheet name="Реализация ДК инфо 01.07.2019" sheetId="9" r:id="rId2"/>
    <sheet name="Объективность оценивания" sheetId="10" r:id="rId3"/>
    <sheet name="Владение ИКТ-средствами" sheetId="11" r:id="rId4"/>
    <sheet name="Вовлечение в педагоги" sheetId="12" r:id="rId5"/>
  </sheets>
  <definedNames>
    <definedName name="_xlnm._FilterDatabase" localSheetId="3" hidden="1">'Владение ИКТ-средствами'!#REF!</definedName>
    <definedName name="_xlnm._FilterDatabase" localSheetId="4" hidden="1">'Вовлечение в педагоги'!#REF!</definedName>
    <definedName name="_xlnm._FilterDatabase" localSheetId="2" hidden="1">'Объективность оценивания'!#REF!</definedName>
    <definedName name="_xlnm._FilterDatabase" localSheetId="0" hidden="1">'Посещение семинаров 2018-2019'!#REF!</definedName>
    <definedName name="_xlnm._FilterDatabase" localSheetId="1" hidden="1">'Реализация ДК инфо 01.07.2019'!#REF!</definedName>
  </definedNames>
  <calcPr calcId="152511"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 i="9" l="1"/>
  <c r="Q2" i="9"/>
  <c r="P4" i="9"/>
  <c r="Q4" i="9"/>
  <c r="J2" i="12" l="1"/>
  <c r="A124" i="12" l="1"/>
  <c r="I115" i="12"/>
  <c r="H115" i="12"/>
  <c r="G115" i="12"/>
  <c r="F115" i="12"/>
  <c r="E115" i="12"/>
  <c r="D115" i="12"/>
  <c r="C115" i="12"/>
  <c r="I84" i="12"/>
  <c r="H84" i="12"/>
  <c r="G84" i="12"/>
  <c r="F84" i="12"/>
  <c r="E84" i="12"/>
  <c r="D84" i="12"/>
  <c r="C84" i="12"/>
  <c r="I68" i="12"/>
  <c r="H68" i="12"/>
  <c r="G68" i="12"/>
  <c r="F68" i="12"/>
  <c r="E68" i="12"/>
  <c r="D68" i="12"/>
  <c r="C68" i="12"/>
  <c r="I48" i="12"/>
  <c r="H48" i="12"/>
  <c r="G48" i="12"/>
  <c r="F48" i="12"/>
  <c r="E48" i="12"/>
  <c r="D48" i="12"/>
  <c r="C48" i="12"/>
  <c r="I28" i="12"/>
  <c r="H28" i="12"/>
  <c r="G28" i="12"/>
  <c r="F28" i="12"/>
  <c r="E28" i="12"/>
  <c r="D28" i="12"/>
  <c r="C28" i="12"/>
  <c r="I14" i="12"/>
  <c r="H14" i="12"/>
  <c r="G14" i="12"/>
  <c r="F14" i="12"/>
  <c r="E14" i="12"/>
  <c r="D14" i="12"/>
  <c r="C14" i="12"/>
  <c r="I4" i="12"/>
  <c r="H4" i="12"/>
  <c r="G4" i="12"/>
  <c r="F4" i="12"/>
  <c r="E4" i="12"/>
  <c r="D4" i="12"/>
  <c r="C4" i="12"/>
  <c r="I2" i="12"/>
  <c r="H2" i="12"/>
  <c r="G2" i="12"/>
  <c r="F2" i="12"/>
  <c r="E2" i="12"/>
  <c r="D2" i="12"/>
  <c r="C2" i="12"/>
  <c r="A2" i="12"/>
  <c r="D124" i="12" l="1"/>
  <c r="F124" i="12"/>
  <c r="H124" i="12"/>
  <c r="C124" i="12"/>
  <c r="E124" i="12"/>
  <c r="G124" i="12"/>
  <c r="I124" i="12"/>
  <c r="D5" i="11" l="1"/>
  <c r="E5" i="11"/>
  <c r="F5" i="11"/>
  <c r="G5" i="11"/>
  <c r="H5" i="11"/>
  <c r="I5" i="11"/>
  <c r="J5" i="11"/>
  <c r="K5" i="11"/>
  <c r="L5" i="11"/>
  <c r="M5" i="11"/>
  <c r="N5" i="11"/>
  <c r="O5" i="11"/>
  <c r="P5" i="11"/>
  <c r="Q5" i="11"/>
  <c r="R5" i="11"/>
  <c r="S5" i="11"/>
  <c r="T5" i="11"/>
  <c r="U5" i="11"/>
  <c r="V5" i="11"/>
  <c r="W5" i="11"/>
  <c r="C5" i="11"/>
  <c r="D15" i="11"/>
  <c r="E15" i="11"/>
  <c r="F15" i="11"/>
  <c r="G15" i="11"/>
  <c r="H15" i="11"/>
  <c r="I15" i="11"/>
  <c r="J15" i="11"/>
  <c r="K15" i="11"/>
  <c r="L15" i="11"/>
  <c r="M15" i="11"/>
  <c r="N15" i="11"/>
  <c r="O15" i="11"/>
  <c r="P15" i="11"/>
  <c r="Q15" i="11"/>
  <c r="R15" i="11"/>
  <c r="S15" i="11"/>
  <c r="T15" i="11"/>
  <c r="U15" i="11"/>
  <c r="V15" i="11"/>
  <c r="W15" i="11"/>
  <c r="C15" i="11"/>
  <c r="D29" i="11"/>
  <c r="E29" i="11"/>
  <c r="F29" i="11"/>
  <c r="G29" i="11"/>
  <c r="H29" i="11"/>
  <c r="I29" i="11"/>
  <c r="J29" i="11"/>
  <c r="K29" i="11"/>
  <c r="L29" i="11"/>
  <c r="M29" i="11"/>
  <c r="N29" i="11"/>
  <c r="O29" i="11"/>
  <c r="P29" i="11"/>
  <c r="Q29" i="11"/>
  <c r="R29" i="11"/>
  <c r="S29" i="11"/>
  <c r="T29" i="11"/>
  <c r="U29" i="11"/>
  <c r="V29" i="11"/>
  <c r="W29" i="11"/>
  <c r="C29" i="11"/>
  <c r="D49" i="11"/>
  <c r="E49" i="11"/>
  <c r="F49" i="11"/>
  <c r="G49" i="11"/>
  <c r="H49" i="11"/>
  <c r="I49" i="11"/>
  <c r="J49" i="11"/>
  <c r="K49" i="11"/>
  <c r="L49" i="11"/>
  <c r="M49" i="11"/>
  <c r="N49" i="11"/>
  <c r="O49" i="11"/>
  <c r="P49" i="11"/>
  <c r="Q49" i="11"/>
  <c r="R49" i="11"/>
  <c r="S49" i="11"/>
  <c r="T49" i="11"/>
  <c r="U49" i="11"/>
  <c r="V49" i="11"/>
  <c r="W49" i="11"/>
  <c r="C49" i="11"/>
  <c r="D69" i="11"/>
  <c r="E69" i="11"/>
  <c r="F69" i="11"/>
  <c r="G69" i="11"/>
  <c r="H69" i="11"/>
  <c r="I69" i="11"/>
  <c r="J69" i="11"/>
  <c r="K69" i="11"/>
  <c r="L69" i="11"/>
  <c r="M69" i="11"/>
  <c r="N69" i="11"/>
  <c r="O69" i="11"/>
  <c r="P69" i="11"/>
  <c r="Q69" i="11"/>
  <c r="R69" i="11"/>
  <c r="S69" i="11"/>
  <c r="T69" i="11"/>
  <c r="U69" i="11"/>
  <c r="V69" i="11"/>
  <c r="W69" i="11"/>
  <c r="C69" i="11"/>
  <c r="D85" i="11"/>
  <c r="E85" i="11"/>
  <c r="F85" i="11"/>
  <c r="G85" i="11"/>
  <c r="H85" i="11"/>
  <c r="I85" i="11"/>
  <c r="J85" i="11"/>
  <c r="K85" i="11"/>
  <c r="L85" i="11"/>
  <c r="M85" i="11"/>
  <c r="N85" i="11"/>
  <c r="O85" i="11"/>
  <c r="P85" i="11"/>
  <c r="Q85" i="11"/>
  <c r="R85" i="11"/>
  <c r="S85" i="11"/>
  <c r="T85" i="11"/>
  <c r="U85" i="11"/>
  <c r="V85" i="11"/>
  <c r="W85" i="11"/>
  <c r="C85" i="11"/>
  <c r="D116" i="11"/>
  <c r="E116" i="11"/>
  <c r="F116" i="11"/>
  <c r="G116" i="11"/>
  <c r="H116" i="11"/>
  <c r="I116" i="11"/>
  <c r="J116" i="11"/>
  <c r="K116" i="11"/>
  <c r="L116" i="11"/>
  <c r="M116" i="11"/>
  <c r="N116" i="11"/>
  <c r="O116" i="11"/>
  <c r="P116" i="11"/>
  <c r="Q116" i="11"/>
  <c r="R116" i="11"/>
  <c r="S116" i="11"/>
  <c r="T116" i="11"/>
  <c r="U116" i="11"/>
  <c r="V116" i="11"/>
  <c r="W116" i="11"/>
  <c r="C116" i="11"/>
  <c r="A125" i="11"/>
  <c r="A3" i="11"/>
  <c r="I3" i="11" s="1"/>
  <c r="A124" i="9"/>
  <c r="A124" i="10"/>
  <c r="A2" i="10"/>
  <c r="I2" i="10"/>
  <c r="J2" i="10"/>
  <c r="K2" i="10"/>
  <c r="L2" i="10"/>
  <c r="M2" i="10"/>
  <c r="N2" i="10"/>
  <c r="O2" i="10"/>
  <c r="I4" i="10"/>
  <c r="J4" i="10"/>
  <c r="K4" i="10"/>
  <c r="L4" i="10"/>
  <c r="M4" i="10"/>
  <c r="N4" i="10"/>
  <c r="O4" i="10"/>
  <c r="I14" i="10"/>
  <c r="J14" i="10"/>
  <c r="K14" i="10"/>
  <c r="L14" i="10"/>
  <c r="M14" i="10"/>
  <c r="N14" i="10"/>
  <c r="O14" i="10"/>
  <c r="I28" i="10"/>
  <c r="J28" i="10"/>
  <c r="K28" i="10"/>
  <c r="L28" i="10"/>
  <c r="M28" i="10"/>
  <c r="N28" i="10"/>
  <c r="O28" i="10"/>
  <c r="I48" i="10"/>
  <c r="J48" i="10"/>
  <c r="K48" i="10"/>
  <c r="L48" i="10"/>
  <c r="M48" i="10"/>
  <c r="N48" i="10"/>
  <c r="O48" i="10"/>
  <c r="I68" i="10"/>
  <c r="J68" i="10"/>
  <c r="K68" i="10"/>
  <c r="L68" i="10"/>
  <c r="M68" i="10"/>
  <c r="N68" i="10"/>
  <c r="O68" i="10"/>
  <c r="I84" i="10"/>
  <c r="J84" i="10"/>
  <c r="K84" i="10"/>
  <c r="L84" i="10"/>
  <c r="M84" i="10"/>
  <c r="N84" i="10"/>
  <c r="O84" i="10"/>
  <c r="I115" i="10"/>
  <c r="J115" i="10"/>
  <c r="K115" i="10"/>
  <c r="L115" i="10"/>
  <c r="M115" i="10"/>
  <c r="N115" i="10"/>
  <c r="O115" i="10"/>
  <c r="G15" i="10"/>
  <c r="G14" i="10" s="1"/>
  <c r="Q115" i="10"/>
  <c r="P115" i="10"/>
  <c r="H115" i="10"/>
  <c r="G115" i="10"/>
  <c r="F115" i="10"/>
  <c r="E115" i="10"/>
  <c r="D115" i="10"/>
  <c r="C115" i="10"/>
  <c r="Q84" i="10"/>
  <c r="P84" i="10"/>
  <c r="H84" i="10"/>
  <c r="G84" i="10"/>
  <c r="F84" i="10"/>
  <c r="E84" i="10"/>
  <c r="D84" i="10"/>
  <c r="C84" i="10"/>
  <c r="Q68" i="10"/>
  <c r="P68" i="10"/>
  <c r="H68" i="10"/>
  <c r="G68" i="10"/>
  <c r="F68" i="10"/>
  <c r="E68" i="10"/>
  <c r="D68" i="10"/>
  <c r="C68" i="10"/>
  <c r="Q48" i="10"/>
  <c r="P48" i="10"/>
  <c r="H48" i="10"/>
  <c r="G48" i="10"/>
  <c r="F48" i="10"/>
  <c r="E48" i="10"/>
  <c r="D48" i="10"/>
  <c r="C48" i="10"/>
  <c r="Q28" i="10"/>
  <c r="P28" i="10"/>
  <c r="H28" i="10"/>
  <c r="G28" i="10"/>
  <c r="F28" i="10"/>
  <c r="E28" i="10"/>
  <c r="D28" i="10"/>
  <c r="C28" i="10"/>
  <c r="Q14" i="10"/>
  <c r="P14" i="10"/>
  <c r="H14" i="10"/>
  <c r="F14" i="10"/>
  <c r="E14" i="10"/>
  <c r="D14" i="10"/>
  <c r="C14" i="10"/>
  <c r="Q4" i="10"/>
  <c r="P4" i="10"/>
  <c r="P124" i="10" s="1"/>
  <c r="H4" i="10"/>
  <c r="G4" i="10"/>
  <c r="F4" i="10"/>
  <c r="E4" i="10"/>
  <c r="D4" i="10"/>
  <c r="C4" i="10"/>
  <c r="Q2" i="10"/>
  <c r="P2" i="10"/>
  <c r="H2" i="10"/>
  <c r="F2" i="10"/>
  <c r="E2" i="10"/>
  <c r="D2" i="10"/>
  <c r="C2" i="10"/>
  <c r="L3" i="11" l="1"/>
  <c r="U3" i="11"/>
  <c r="V3" i="11"/>
  <c r="P3" i="11"/>
  <c r="J3" i="11"/>
  <c r="E3" i="11"/>
  <c r="N3" i="11"/>
  <c r="M3" i="11"/>
  <c r="T3" i="11"/>
  <c r="S3" i="11"/>
  <c r="W3" i="11"/>
  <c r="Q3" i="11"/>
  <c r="K3" i="11"/>
  <c r="D3" i="11"/>
  <c r="H3" i="11"/>
  <c r="G3" i="11"/>
  <c r="O3" i="11"/>
  <c r="C3" i="11"/>
  <c r="R3" i="11"/>
  <c r="F3" i="11"/>
  <c r="S125" i="11"/>
  <c r="W125" i="11"/>
  <c r="V125" i="11"/>
  <c r="D125" i="11"/>
  <c r="U125" i="11"/>
  <c r="Q125" i="11"/>
  <c r="O125" i="11"/>
  <c r="M125" i="11"/>
  <c r="L125" i="11"/>
  <c r="I125" i="11"/>
  <c r="H125" i="11"/>
  <c r="E125" i="11"/>
  <c r="T125" i="11"/>
  <c r="R125" i="11"/>
  <c r="P125" i="11"/>
  <c r="N125" i="11"/>
  <c r="K125" i="11"/>
  <c r="J125" i="11"/>
  <c r="G125" i="11"/>
  <c r="F125" i="11"/>
  <c r="C125" i="11"/>
  <c r="L124" i="10"/>
  <c r="C124" i="10"/>
  <c r="E124" i="10"/>
  <c r="D124" i="10"/>
  <c r="Q124" i="10"/>
  <c r="G124" i="10"/>
  <c r="F124" i="10"/>
  <c r="O124" i="10"/>
  <c r="M124" i="10"/>
  <c r="K124" i="10"/>
  <c r="I124" i="10"/>
  <c r="N124" i="10"/>
  <c r="J124" i="10"/>
  <c r="H124" i="10"/>
  <c r="G2" i="10"/>
  <c r="O2" i="9"/>
  <c r="A2" i="9" l="1"/>
  <c r="G124" i="8" l="1"/>
  <c r="G115" i="8"/>
  <c r="G84" i="8"/>
  <c r="G68" i="8"/>
  <c r="G48" i="8"/>
  <c r="G28" i="8"/>
  <c r="G14" i="8"/>
  <c r="G4" i="8"/>
  <c r="G2" i="8" l="1"/>
  <c r="D124" i="8" l="1"/>
  <c r="E124" i="8"/>
  <c r="F124" i="8"/>
  <c r="C124" i="8"/>
  <c r="F115" i="8" l="1"/>
  <c r="F84" i="8"/>
  <c r="F68" i="8"/>
  <c r="F48" i="8"/>
  <c r="F28" i="8"/>
  <c r="F14" i="8"/>
  <c r="F4" i="8"/>
  <c r="F2" i="8" l="1"/>
  <c r="J115" i="9"/>
  <c r="K115" i="9"/>
  <c r="L115" i="9"/>
  <c r="M115" i="9"/>
  <c r="N115" i="9"/>
  <c r="O115" i="9"/>
  <c r="R115" i="9"/>
  <c r="J84" i="9"/>
  <c r="K84" i="9"/>
  <c r="L84" i="9"/>
  <c r="M84" i="9"/>
  <c r="N84" i="9"/>
  <c r="O84" i="9"/>
  <c r="R84" i="9"/>
  <c r="J68" i="9"/>
  <c r="K68" i="9"/>
  <c r="L68" i="9"/>
  <c r="M68" i="9"/>
  <c r="N68" i="9"/>
  <c r="O68" i="9"/>
  <c r="R68" i="9"/>
  <c r="J48" i="9"/>
  <c r="K48" i="9"/>
  <c r="L48" i="9"/>
  <c r="M48" i="9"/>
  <c r="N48" i="9"/>
  <c r="O48" i="9"/>
  <c r="R48" i="9"/>
  <c r="J28" i="9"/>
  <c r="K28" i="9"/>
  <c r="L28" i="9"/>
  <c r="M28" i="9"/>
  <c r="N28" i="9"/>
  <c r="O28" i="9"/>
  <c r="R28" i="9"/>
  <c r="K14" i="9"/>
  <c r="L14" i="9"/>
  <c r="M14" i="9"/>
  <c r="N14" i="9"/>
  <c r="O14" i="9"/>
  <c r="J4" i="9"/>
  <c r="K4" i="9"/>
  <c r="L4" i="9"/>
  <c r="M4" i="9"/>
  <c r="N4" i="9"/>
  <c r="O4" i="9"/>
  <c r="N124" i="9" l="1"/>
  <c r="L124" i="9"/>
  <c r="K124" i="9"/>
  <c r="O124" i="9"/>
  <c r="M124" i="9"/>
  <c r="D2" i="9"/>
  <c r="E2" i="9"/>
  <c r="F2" i="9"/>
  <c r="G2" i="9"/>
  <c r="H2" i="9"/>
  <c r="I2" i="9"/>
  <c r="J2" i="9"/>
  <c r="K2" i="9"/>
  <c r="L2" i="9"/>
  <c r="M2" i="9"/>
  <c r="N2" i="9"/>
  <c r="R2" i="9"/>
  <c r="D84" i="9"/>
  <c r="E84" i="9"/>
  <c r="F84" i="9"/>
  <c r="G84" i="9"/>
  <c r="H84" i="9"/>
  <c r="I84" i="9"/>
  <c r="C84" i="9"/>
  <c r="C2" i="9"/>
  <c r="E115" i="8" l="1"/>
  <c r="E84" i="8"/>
  <c r="E68" i="8"/>
  <c r="E48" i="8"/>
  <c r="E28" i="8"/>
  <c r="E14" i="8"/>
  <c r="E4" i="8"/>
  <c r="E2" i="8" l="1"/>
  <c r="C115" i="9"/>
  <c r="D115" i="9"/>
  <c r="E115" i="9"/>
  <c r="F115" i="9"/>
  <c r="G115" i="9"/>
  <c r="H115" i="9"/>
  <c r="I115" i="9"/>
  <c r="C68" i="9"/>
  <c r="D68" i="9"/>
  <c r="E68" i="9"/>
  <c r="F68" i="9"/>
  <c r="G68" i="9"/>
  <c r="H68" i="9"/>
  <c r="I68" i="9"/>
  <c r="C48" i="9"/>
  <c r="D48" i="9"/>
  <c r="E48" i="9"/>
  <c r="F48" i="9"/>
  <c r="G48" i="9"/>
  <c r="H48" i="9"/>
  <c r="I48" i="9"/>
  <c r="C28" i="9"/>
  <c r="D28" i="9"/>
  <c r="E28" i="9"/>
  <c r="F28" i="9"/>
  <c r="G28" i="9"/>
  <c r="H28" i="9"/>
  <c r="I28" i="9"/>
  <c r="C14" i="9"/>
  <c r="D14" i="9"/>
  <c r="E14" i="9"/>
  <c r="F14" i="9"/>
  <c r="G14" i="9"/>
  <c r="H14" i="9"/>
  <c r="I14" i="9"/>
  <c r="J14" i="9"/>
  <c r="J124" i="9" s="1"/>
  <c r="C4" i="9"/>
  <c r="D4" i="9"/>
  <c r="E4" i="9"/>
  <c r="F4" i="9"/>
  <c r="G4" i="9"/>
  <c r="H4" i="9"/>
  <c r="R14" i="9"/>
  <c r="R4" i="9"/>
  <c r="I4" i="9"/>
  <c r="R124" i="9" l="1"/>
  <c r="E124" i="9"/>
  <c r="C124" i="9"/>
  <c r="F124" i="9"/>
  <c r="D124" i="9"/>
  <c r="H124" i="9"/>
  <c r="G124" i="9"/>
  <c r="I124" i="9"/>
  <c r="D115" i="8" l="1"/>
  <c r="D84" i="8"/>
  <c r="D68" i="8"/>
  <c r="D48" i="8"/>
  <c r="D28" i="8"/>
  <c r="D14" i="8"/>
  <c r="D4" i="8"/>
  <c r="D2" i="8" l="1"/>
  <c r="A2" i="8"/>
  <c r="C4" i="8"/>
  <c r="C115" i="8"/>
  <c r="C84" i="8"/>
  <c r="C68" i="8"/>
  <c r="C48" i="8"/>
  <c r="C28" i="8"/>
  <c r="C14" i="8"/>
  <c r="C2" i="8" l="1"/>
  <c r="A124" i="8" l="1"/>
</calcChain>
</file>

<file path=xl/comments1.xml><?xml version="1.0" encoding="utf-8"?>
<comments xmlns="http://schemas.openxmlformats.org/spreadsheetml/2006/main">
  <authors>
    <author>Автор</author>
  </authors>
  <commentList>
    <comment ref="D4" authorId="0" shapeId="0">
      <text>
        <r>
          <rPr>
            <b/>
            <sz val="9"/>
            <color indexed="81"/>
            <rFont val="Tahoma"/>
            <family val="2"/>
            <charset val="204"/>
          </rPr>
          <t>13.11.2018
лицей № 7</t>
        </r>
      </text>
    </comment>
    <comment ref="F8" authorId="0" shapeId="0">
      <text>
        <r>
          <rPr>
            <sz val="9"/>
            <color indexed="81"/>
            <rFont val="Tahoma"/>
            <family val="2"/>
            <charset val="204"/>
          </rPr>
          <t>+ юрист-секретарь</t>
        </r>
      </text>
    </comment>
    <comment ref="F12" authorId="0" shapeId="0">
      <text>
        <r>
          <rPr>
            <sz val="9"/>
            <color indexed="81"/>
            <rFont val="Tahoma"/>
            <family val="2"/>
            <charset val="204"/>
          </rPr>
          <t>заместитель директора</t>
        </r>
      </text>
    </comment>
    <comment ref="D14" authorId="0" shapeId="0">
      <text>
        <r>
          <rPr>
            <b/>
            <sz val="9"/>
            <color indexed="81"/>
            <rFont val="Tahoma"/>
            <family val="2"/>
            <charset val="204"/>
          </rPr>
          <t>14.11.2018
ДДЮ "Самоопределение"</t>
        </r>
      </text>
    </comment>
    <comment ref="F26" authorId="0" shapeId="0">
      <text>
        <r>
          <rPr>
            <sz val="9"/>
            <color indexed="81"/>
            <rFont val="Tahoma"/>
            <family val="2"/>
            <charset val="204"/>
          </rPr>
          <t>заместитель директора</t>
        </r>
      </text>
    </comment>
    <comment ref="D28" authorId="0" shapeId="0">
      <text>
        <r>
          <rPr>
            <b/>
            <sz val="9"/>
            <color indexed="81"/>
            <rFont val="Tahoma"/>
            <family val="2"/>
            <charset val="204"/>
          </rPr>
          <t>15.11.2018
гимназия № 7</t>
        </r>
      </text>
    </comment>
    <comment ref="F33" authorId="0" shapeId="0">
      <text>
        <r>
          <rPr>
            <sz val="9"/>
            <color indexed="81"/>
            <rFont val="Tahoma"/>
            <family val="2"/>
            <charset val="204"/>
          </rPr>
          <t>заместитель директора</t>
        </r>
      </text>
    </comment>
    <comment ref="F36" authorId="0" shapeId="0">
      <text>
        <r>
          <rPr>
            <sz val="9"/>
            <color indexed="81"/>
            <rFont val="Tahoma"/>
            <family val="2"/>
            <charset val="204"/>
          </rPr>
          <t>методист</t>
        </r>
      </text>
    </comment>
    <comment ref="F41" authorId="0" shapeId="0">
      <text>
        <r>
          <rPr>
            <sz val="9"/>
            <color indexed="81"/>
            <rFont val="Tahoma"/>
            <family val="2"/>
            <charset val="204"/>
          </rPr>
          <t>заместитель директора</t>
        </r>
      </text>
    </comment>
    <comment ref="F47" authorId="0" shapeId="0">
      <text>
        <r>
          <rPr>
            <sz val="9"/>
            <color indexed="81"/>
            <rFont val="Tahoma"/>
            <family val="2"/>
            <charset val="204"/>
          </rPr>
          <t>заместитель директора</t>
        </r>
      </text>
    </comment>
    <comment ref="D48" authorId="0" shapeId="0">
      <text>
        <r>
          <rPr>
            <b/>
            <sz val="9"/>
            <color indexed="81"/>
            <rFont val="Tahoma"/>
            <family val="2"/>
            <charset val="204"/>
          </rPr>
          <t>20.11.2018
СШ № 72</t>
        </r>
      </text>
    </comment>
    <comment ref="F50" authorId="0" shapeId="0">
      <text>
        <r>
          <rPr>
            <sz val="9"/>
            <color indexed="81"/>
            <rFont val="Tahoma"/>
            <family val="2"/>
            <charset val="204"/>
          </rPr>
          <t>2 заместителя директора</t>
        </r>
      </text>
    </comment>
    <comment ref="F51" authorId="0" shapeId="0">
      <text>
        <r>
          <rPr>
            <sz val="9"/>
            <color indexed="81"/>
            <rFont val="Tahoma"/>
            <family val="2"/>
            <charset val="204"/>
          </rPr>
          <t>2 заместителя директора</t>
        </r>
      </text>
    </comment>
    <comment ref="F52" authorId="0" shapeId="0">
      <text>
        <r>
          <rPr>
            <sz val="9"/>
            <color indexed="81"/>
            <rFont val="Tahoma"/>
            <family val="2"/>
            <charset val="204"/>
          </rPr>
          <t>заместитель директора</t>
        </r>
      </text>
    </comment>
    <comment ref="F54" authorId="0" shapeId="0">
      <text>
        <r>
          <rPr>
            <sz val="9"/>
            <color indexed="81"/>
            <rFont val="Tahoma"/>
            <family val="2"/>
            <charset val="204"/>
          </rPr>
          <t>заместитель директора</t>
        </r>
      </text>
    </comment>
    <comment ref="D68" authorId="0" shapeId="0">
      <text>
        <r>
          <rPr>
            <b/>
            <sz val="9"/>
            <color indexed="81"/>
            <rFont val="Tahoma"/>
            <family val="2"/>
            <charset val="204"/>
          </rPr>
          <t>21.11.2018
Гимназия № 14</t>
        </r>
      </text>
    </comment>
    <comment ref="F69" authorId="0" shapeId="0">
      <text>
        <r>
          <rPr>
            <sz val="9"/>
            <color indexed="81"/>
            <rFont val="Tahoma"/>
            <family val="2"/>
            <charset val="204"/>
          </rPr>
          <t>заместитель директора</t>
        </r>
      </text>
    </comment>
    <comment ref="F70" authorId="0" shapeId="0">
      <text>
        <r>
          <rPr>
            <sz val="9"/>
            <color indexed="81"/>
            <rFont val="Tahoma"/>
            <family val="2"/>
            <charset val="204"/>
          </rPr>
          <t>методист</t>
        </r>
      </text>
    </comment>
    <comment ref="F71" authorId="0" shapeId="0">
      <text>
        <r>
          <rPr>
            <sz val="9"/>
            <color indexed="81"/>
            <rFont val="Tahoma"/>
            <family val="2"/>
            <charset val="204"/>
          </rPr>
          <t>методист</t>
        </r>
      </text>
    </comment>
    <comment ref="D84" authorId="0" shapeId="0">
      <text>
        <r>
          <rPr>
            <b/>
            <sz val="9"/>
            <color indexed="81"/>
            <rFont val="Tahoma"/>
            <family val="2"/>
            <charset val="204"/>
          </rPr>
          <t>27.11 и 28.11.2018
СШ № 151</t>
        </r>
      </text>
    </comment>
    <comment ref="F86" authorId="0" shapeId="0">
      <text>
        <r>
          <rPr>
            <sz val="9"/>
            <color indexed="81"/>
            <rFont val="Tahoma"/>
            <family val="2"/>
            <charset val="204"/>
          </rPr>
          <t>заместитель директора</t>
        </r>
      </text>
    </comment>
    <comment ref="F92" authorId="0" shapeId="0">
      <text>
        <r>
          <rPr>
            <sz val="9"/>
            <color indexed="81"/>
            <rFont val="Tahoma"/>
            <family val="2"/>
            <charset val="204"/>
          </rPr>
          <t>заместитель директора</t>
        </r>
      </text>
    </comment>
    <comment ref="F99" authorId="0" shapeId="0">
      <text>
        <r>
          <rPr>
            <sz val="9"/>
            <color indexed="81"/>
            <rFont val="Tahoma"/>
            <family val="2"/>
            <charset val="204"/>
          </rPr>
          <t>+ 1 заместитель директора</t>
        </r>
      </text>
    </comment>
    <comment ref="F103" authorId="0" shapeId="0">
      <text>
        <r>
          <rPr>
            <sz val="9"/>
            <color indexed="81"/>
            <rFont val="Tahoma"/>
            <family val="2"/>
            <charset val="204"/>
          </rPr>
          <t>заместитель директора</t>
        </r>
      </text>
    </comment>
    <comment ref="F104" authorId="0" shapeId="0">
      <text>
        <r>
          <rPr>
            <sz val="9"/>
            <color indexed="81"/>
            <rFont val="Tahoma"/>
            <family val="2"/>
            <charset val="204"/>
          </rPr>
          <t>заместитель директора</t>
        </r>
      </text>
    </comment>
    <comment ref="G112" authorId="0" shapeId="0">
      <text>
        <r>
          <rPr>
            <sz val="9"/>
            <color indexed="81"/>
            <rFont val="Tahoma"/>
            <family val="2"/>
            <charset val="204"/>
          </rPr>
          <t>организатор</t>
        </r>
      </text>
    </comment>
    <comment ref="F113" authorId="0" shapeId="0">
      <text>
        <r>
          <rPr>
            <sz val="9"/>
            <color indexed="81"/>
            <rFont val="Tahoma"/>
            <family val="2"/>
            <charset val="204"/>
          </rPr>
          <t>заместитель директора</t>
        </r>
      </text>
    </comment>
    <comment ref="D115" authorId="0" shapeId="0">
      <text>
        <r>
          <rPr>
            <b/>
            <sz val="9"/>
            <color indexed="81"/>
            <rFont val="Tahoma"/>
            <family val="2"/>
            <charset val="204"/>
          </rPr>
          <t>22.11.2018
СШ № 153</t>
        </r>
      </text>
    </comment>
    <comment ref="F119" authorId="0" shapeId="0">
      <text>
        <r>
          <rPr>
            <sz val="9"/>
            <color indexed="81"/>
            <rFont val="Tahoma"/>
            <family val="2"/>
            <charset val="204"/>
          </rPr>
          <t>заместитель директора</t>
        </r>
      </text>
    </comment>
  </commentList>
</comments>
</file>

<file path=xl/comments2.xml><?xml version="1.0" encoding="utf-8"?>
<comments xmlns="http://schemas.openxmlformats.org/spreadsheetml/2006/main">
  <authors>
    <author>Автор</author>
  </authors>
  <commentList>
    <comment ref="R1" authorId="0" shapeId="0">
      <text>
        <r>
          <rPr>
            <b/>
            <sz val="9"/>
            <color indexed="81"/>
            <rFont val="Tahoma"/>
            <family val="2"/>
            <charset val="204"/>
          </rPr>
          <t>Желательно наличие</t>
        </r>
      </text>
    </comment>
    <comment ref="C3" authorId="0" shapeId="0">
      <text>
        <r>
          <rPr>
            <sz val="9"/>
            <color indexed="81"/>
            <rFont val="Tahoma"/>
            <family val="2"/>
            <charset val="204"/>
          </rPr>
          <t xml:space="preserve">
Раздел пуст</t>
        </r>
      </text>
    </comment>
    <comment ref="I3" authorId="0" shapeId="0">
      <text>
        <r>
          <rPr>
            <sz val="9"/>
            <color indexed="81"/>
            <rFont val="Tahoma"/>
            <family val="2"/>
            <charset val="204"/>
          </rPr>
          <t>Замечание 1. Личностные результаты основного образования как задачи
Замечание 2. Нет обсуждений с коллегами.</t>
        </r>
      </text>
    </comment>
    <comment ref="P3" authorId="0" shapeId="0">
      <text>
        <r>
          <rPr>
            <sz val="9"/>
            <color indexed="81"/>
            <rFont val="Tahoma"/>
            <family val="2"/>
            <charset val="204"/>
          </rPr>
          <t>Есть раздел "История организации", где историческая справка о переименовании школы по годам
https://www.xn--5-7sbirdczi9n.xn--p1ai/dopolnitelnye-svedeniya/istoriya-organizatsii</t>
        </r>
      </text>
    </comment>
    <comment ref="I4" authorId="0" shapeId="0">
      <text>
        <r>
          <rPr>
            <b/>
            <sz val="9"/>
            <color indexed="81"/>
            <rFont val="Tahoma"/>
            <family val="2"/>
            <charset val="204"/>
          </rPr>
          <t>13.11.2018
лицей № 7</t>
        </r>
      </text>
    </comment>
    <comment ref="C5" authorId="0" shapeId="0">
      <text>
        <r>
          <rPr>
            <sz val="9"/>
            <color indexed="81"/>
            <rFont val="Tahoma"/>
            <family val="2"/>
            <charset val="204"/>
          </rPr>
          <t>1. "Самостоятельная работа"
2. Экопроект "Зелёный патруль"</t>
        </r>
      </text>
    </comment>
    <comment ref="D5" authorId="0" shapeId="0">
      <text>
        <r>
          <rPr>
            <sz val="9"/>
            <color indexed="81"/>
            <rFont val="Tahoma"/>
            <family val="2"/>
            <charset val="204"/>
          </rPr>
          <t>1. Образовательный дизайн "Самостоятельная работа"
2. Экологический проект "Зелёный патруль"</t>
        </r>
      </text>
    </comment>
    <comment ref="E5" authorId="0" shapeId="0">
      <text>
        <r>
          <rPr>
            <sz val="9"/>
            <color indexed="81"/>
            <rFont val="Tahoma"/>
            <family val="2"/>
            <charset val="204"/>
          </rPr>
          <t xml:space="preserve">1. "Самостоятельная работа"
</t>
        </r>
      </text>
    </comment>
    <comment ref="C6" authorId="0" shapeId="0">
      <text>
        <r>
          <rPr>
            <sz val="9"/>
            <color indexed="81"/>
            <rFont val="Tahoma"/>
            <family val="2"/>
            <charset val="204"/>
          </rPr>
          <t>1. Азбука финансовой грамотности
2. Информационно-образовательная зона "Природа Красноярского края"
3. Школьные меридианы</t>
        </r>
      </text>
    </comment>
    <comment ref="D6" authorId="0" shapeId="0">
      <text>
        <r>
          <rPr>
            <sz val="9"/>
            <color indexed="81"/>
            <rFont val="Tahoma"/>
            <family val="2"/>
            <charset val="204"/>
          </rPr>
          <t>Школьные меридианы</t>
        </r>
      </text>
    </comment>
    <comment ref="E6" authorId="0" shapeId="0">
      <text>
        <r>
          <rPr>
            <sz val="9"/>
            <color indexed="81"/>
            <rFont val="Tahoma"/>
            <family val="2"/>
            <charset val="204"/>
          </rPr>
          <t>Школьные меридианы</t>
        </r>
      </text>
    </comment>
    <comment ref="C8" authorId="0" shapeId="0">
      <text>
        <r>
          <rPr>
            <sz val="9"/>
            <color indexed="81"/>
            <rFont val="Tahoma"/>
            <family val="2"/>
            <charset val="204"/>
          </rPr>
          <t>•«Холдинг Лицей» – система лицейского самоуправления, объединяющая всех обучающихся и педагогов и направленная на «усиление сильного»
•«БИЦ Ноосфера. Открытая лаборатория» – проект библиотеки нового поколения
•«Инклюзивное образование. Театротерапия» – проект, реализуемый в рамках программы «Доступная среда», направленный на социокультурную реабилитацию детей с ОВЗ, включение их в общую деятельность, развитие эмоциональной сферы и творческой активности всех участников ОП
•«Музей нефти» – преобразование рекреационного пространства школы в образовательных целях с помощью интерактивных стендов и моделей.</t>
        </r>
      </text>
    </comment>
    <comment ref="E8" authorId="0" shapeId="0">
      <text>
        <r>
          <rPr>
            <sz val="9"/>
            <color indexed="81"/>
            <rFont val="Tahoma"/>
            <family val="2"/>
            <charset val="204"/>
          </rPr>
          <t>Презентации проектов:
БИЦ Ноосфера. Открытая лаборатория
Холдинг Лицей
Инклюзивное образование. Театротерапия
Музей нефти
Музей нефти(видео)</t>
        </r>
      </text>
    </comment>
    <comment ref="H8" authorId="0" shapeId="0">
      <text>
        <r>
          <rPr>
            <b/>
            <sz val="9"/>
            <color indexed="81"/>
            <rFont val="Tahoma"/>
            <family val="2"/>
            <charset val="204"/>
          </rPr>
          <t>Мероприятия для учащихся</t>
        </r>
      </text>
    </comment>
    <comment ref="C9" authorId="0" shapeId="0">
      <text>
        <r>
          <rPr>
            <sz val="9"/>
            <color indexed="81"/>
            <rFont val="Tahoma"/>
            <family val="2"/>
            <charset val="204"/>
          </rPr>
          <t>Презентация содержит информацию о проектах
1. Бизнес-завтрак
2. Медиа-холдинг (профилизация)
3. Образовательный дизайн
    - БИЦ
    - Коворкинг-центр
    - Второй класс ИТ
    - Кабинет как единица архитектурного образовательного пространства</t>
        </r>
      </text>
    </comment>
    <comment ref="E9" authorId="0" shapeId="0">
      <text>
        <r>
          <rPr>
            <sz val="9"/>
            <color indexed="81"/>
            <rFont val="Tahoma"/>
            <family val="2"/>
            <charset val="204"/>
          </rPr>
          <t>Презентация итогов проектов:
1. Бизнес-завтрак
2. Медиа-холдинг (профилизация)
3. Образовательный дизайн:
    - БИЦ
    - Коворкинг-центр
    - Второй класс ИТ
    - Кабинет как единица архитектурного образовательного пространства</t>
        </r>
      </text>
    </comment>
    <comment ref="P9" authorId="0" shapeId="0">
      <text>
        <r>
          <rPr>
            <sz val="9"/>
            <color indexed="81"/>
            <rFont val="Tahoma"/>
            <family val="2"/>
            <charset val="204"/>
          </rPr>
          <t>Есть раздел "Страницы истории", где 
1. История создания лицея
2. Мы помним, мы гордимся
3. Золотой фонд
4. Успехи и достижения (2014-2018)
https://mboy28.wixsite.com/licey/istoriya-sozdaniya-liceya</t>
        </r>
      </text>
    </comment>
    <comment ref="C10" authorId="0" shapeId="0">
      <text>
        <r>
          <rPr>
            <sz val="9"/>
            <color indexed="81"/>
            <rFont val="Tahoma"/>
            <family val="2"/>
            <charset val="204"/>
          </rPr>
          <t>1. "Стены школьных коридоров"
2. "Школьные меридианы" как шефство</t>
        </r>
      </text>
    </comment>
    <comment ref="D10" authorId="0" shapeId="0">
      <text>
        <r>
          <rPr>
            <sz val="9"/>
            <color indexed="81"/>
            <rFont val="Tahoma"/>
            <family val="2"/>
            <charset val="204"/>
          </rPr>
          <t>1. "Стены школьных коридоров"
2. "Школьные меридианы" как шефство</t>
        </r>
      </text>
    </comment>
    <comment ref="E10" authorId="0" shapeId="0">
      <text>
        <r>
          <rPr>
            <sz val="9"/>
            <color indexed="81"/>
            <rFont val="Tahoma"/>
            <family val="2"/>
            <charset val="204"/>
          </rPr>
          <t>1. "Стены школьных коридоров"
2. "Школьные меридианы" как шефство</t>
        </r>
      </text>
    </comment>
    <comment ref="P10" authorId="0" shapeId="0">
      <text>
        <r>
          <rPr>
            <sz val="9"/>
            <color indexed="81"/>
            <rFont val="Tahoma"/>
            <family val="2"/>
            <charset val="204"/>
          </rPr>
          <t>http://shkola12krsk.ru/istoriya-shkoly/</t>
        </r>
      </text>
    </comment>
    <comment ref="C11" authorId="0" shapeId="0">
      <text>
        <r>
          <rPr>
            <sz val="9"/>
            <color indexed="81"/>
            <rFont val="Tahoma"/>
            <family val="2"/>
            <charset val="204"/>
          </rPr>
          <t>Школьные меридианы как 3 проектных сообщества: социальное, спортивно-оздоровительное, в каждый из которых
включены учащиеся 9-11, 5-8 и 1-4 классов
+ 3 подпроекта: 
    "Школа волонтёров"
    "Быть в центре событий"
    "Твори добро"</t>
        </r>
      </text>
    </comment>
    <comment ref="D11" authorId="0" shapeId="0">
      <text>
        <r>
          <rPr>
            <sz val="9"/>
            <color indexed="81"/>
            <rFont val="Tahoma"/>
            <family val="2"/>
            <charset val="204"/>
          </rPr>
          <t>Школьные меридианы - не просматриваются 
Волонтерское проектное сообщество "Школа Добрых Дел"+ приложены 3 подпроекта</t>
        </r>
      </text>
    </comment>
    <comment ref="E11" authorId="0" shapeId="0">
      <text>
        <r>
          <rPr>
            <sz val="9"/>
            <color indexed="81"/>
            <rFont val="Tahoma"/>
            <family val="2"/>
            <charset val="204"/>
          </rPr>
          <t>Фотоотчёты:
1. Фестиваль семейного творчества
2. Твори добро
3. В эпицентре событий - Универсиада</t>
        </r>
      </text>
    </comment>
    <comment ref="P11" authorId="0" shapeId="0">
      <text>
        <r>
          <rPr>
            <sz val="9"/>
            <color indexed="81"/>
            <rFont val="Tahoma"/>
            <family val="2"/>
            <charset val="204"/>
          </rPr>
          <t>Есть раздел "История", где
основные вехи с 1930 года
http://www.sc19.ru/about/history/</t>
        </r>
      </text>
    </comment>
    <comment ref="C12" authorId="0" shapeId="0">
      <text>
        <r>
          <rPr>
            <sz val="9"/>
            <color indexed="81"/>
            <rFont val="Tahoma"/>
            <family val="2"/>
            <charset val="204"/>
          </rPr>
          <t>1. "Решения для библиотек"
2. "Открытая среда - инклюзивное образование"</t>
        </r>
      </text>
    </comment>
    <comment ref="D12" authorId="0" shapeId="0">
      <text>
        <r>
          <rPr>
            <sz val="9"/>
            <color indexed="81"/>
            <rFont val="Tahoma"/>
            <family val="2"/>
            <charset val="204"/>
          </rPr>
          <t>1. "Решения для библиотек"
2. "Открытая среда - инклюзивное образование"</t>
        </r>
      </text>
    </comment>
    <comment ref="E12" authorId="0" shapeId="0">
      <text>
        <r>
          <rPr>
            <sz val="9"/>
            <color indexed="81"/>
            <rFont val="Tahoma"/>
            <family val="2"/>
            <charset val="204"/>
          </rPr>
          <t>1. "Решения для библиотек"
2. "Открытая среда - инклюзивное образование"</t>
        </r>
      </text>
    </comment>
    <comment ref="H12" authorId="0" shapeId="0">
      <text>
        <r>
          <rPr>
            <i/>
            <sz val="9"/>
            <color indexed="81"/>
            <rFont val="Tahoma"/>
            <family val="2"/>
            <charset val="204"/>
          </rPr>
          <t>Не скачивается</t>
        </r>
      </text>
    </comment>
    <comment ref="C13" authorId="0" shapeId="0">
      <text>
        <r>
          <rPr>
            <sz val="9"/>
            <color indexed="81"/>
            <rFont val="Tahoma"/>
            <family val="2"/>
            <charset val="204"/>
          </rPr>
          <t>Есть раздел "Проекты", в котором:
-Профилактическая программа «Здоровая Россия – общее дело».
- Образовательная программа «Музейный всеобуч».
- Образовательная программа военно-патриотического клуба «Лидер».
- Социально-психологическая программа по профилактике правонарушений и преступлений среди несовершеннолетних «Выбор за тобой».
- Программа психолого-педагогического сопровождения детей из семей участников религиозно- экстремистских объединений и псевдорелигиозных сект деструктивной направленности.
- Проект «Школа безопасности».
- Программа летнего пришкольного лагеря «Солнышко» с дневным пребыванием.
- Программа обучения правилам дорожного движения для учащихся 1-9 классов.</t>
        </r>
      </text>
    </comment>
    <comment ref="H13" authorId="0" shapeId="0">
      <text>
        <r>
          <rPr>
            <sz val="9"/>
            <color indexed="81"/>
            <rFont val="Tahoma"/>
            <family val="2"/>
            <charset val="204"/>
          </rPr>
          <t>В 1 направлении дорожной карты ОУ</t>
        </r>
      </text>
    </comment>
    <comment ref="I14" authorId="0" shapeId="0">
      <text>
        <r>
          <rPr>
            <b/>
            <sz val="9"/>
            <color indexed="81"/>
            <rFont val="Tahoma"/>
            <family val="2"/>
            <charset val="204"/>
          </rPr>
          <t>14.11.2018
ДДЮ "Самоопределение"</t>
        </r>
      </text>
    </comment>
    <comment ref="G16" authorId="0" shapeId="0">
      <text>
        <r>
          <rPr>
            <sz val="9"/>
            <color indexed="81"/>
            <rFont val="Tahoma"/>
            <family val="2"/>
            <charset val="204"/>
          </rPr>
          <t>Нет плана по направлению "Образовательное партнёрство"</t>
        </r>
      </text>
    </comment>
    <comment ref="H16" authorId="0" shapeId="0">
      <text>
        <r>
          <rPr>
            <sz val="9"/>
            <color indexed="81"/>
            <rFont val="Tahoma"/>
            <family val="2"/>
            <charset val="204"/>
          </rPr>
          <t>В 1 направлении дорожной карты ОУ</t>
        </r>
      </text>
    </comment>
    <comment ref="C17" authorId="0" shapeId="0">
      <text>
        <r>
          <rPr>
            <sz val="9"/>
            <color indexed="81"/>
            <rFont val="Tahoma"/>
            <family val="2"/>
            <charset val="204"/>
          </rPr>
          <t>В разделе есть ссылка на текст "Проектное управление", где указана информация о проектах:
1. Образовательное пространство начальной школы
2. Школьный дендрарий
3. Модернизация линии раздачи питания в столовой
4. Look book / Книжная полка
5. Школьный театр - клуб
6. Внутренний школьный дворик</t>
        </r>
      </text>
    </comment>
    <comment ref="H17" authorId="0" shapeId="0">
      <text>
        <r>
          <rPr>
            <sz val="9"/>
            <color indexed="81"/>
            <rFont val="Tahoma"/>
            <family val="2"/>
            <charset val="204"/>
          </rPr>
          <t>В 1 направлении дорожной карты ОУ</t>
        </r>
      </text>
    </comment>
    <comment ref="C18" authorId="0" shapeId="0">
      <text>
        <r>
          <rPr>
            <sz val="9"/>
            <color indexed="81"/>
            <rFont val="Tahoma"/>
            <family val="2"/>
            <charset val="204"/>
          </rPr>
          <t>Размещены паспорта программ и проектов:
- "Интерьер Лицея № 6 "Перспектива"
- "Инженерно-технологический лицей"
- "Smart buking" - "Умный заказ"
- "Цифровизация"
- "Лицейский сосновый бор"
- "Инженерный кадры Красноярья"
- Робототехнический хакатон "Будущее сейчас"
- Сетевая лаборатория "Инженерный полигон"</t>
        </r>
      </text>
    </comment>
    <comment ref="E18" authorId="0" shapeId="0">
      <text>
        <r>
          <rPr>
            <sz val="9"/>
            <color indexed="81"/>
            <rFont val="Tahoma"/>
            <family val="2"/>
            <charset val="204"/>
          </rPr>
          <t>На instagram.com размещены фото:
- "Интерьер Лицея № 6 "Перспектива"
- "Лицейский сосновый бор"
- Робототехнический хакатон "Будущее сейчас"
В разделе размещены отчеты:
- "Инженерно-технологический лицей" (РИП 2018)</t>
        </r>
      </text>
    </comment>
    <comment ref="H18" authorId="0" shapeId="0">
      <text>
        <r>
          <rPr>
            <sz val="9"/>
            <color indexed="81"/>
            <rFont val="Tahoma"/>
            <family val="2"/>
            <charset val="204"/>
          </rPr>
          <t>В 1 направлении дорожной карты ОУ</t>
        </r>
      </text>
    </comment>
    <comment ref="P18" authorId="0" shapeId="0">
      <text>
        <r>
          <rPr>
            <sz val="9"/>
            <color indexed="81"/>
            <rFont val="Tahoma"/>
            <family val="2"/>
            <charset val="204"/>
          </rPr>
          <t>В разделе "Основные сведения" подраздел "История, традиции"
http://liceum6.ru/article.asp?id_text=46&amp;r=81615695600469131984723</t>
        </r>
      </text>
    </comment>
    <comment ref="C19" authorId="0" shapeId="0">
      <text>
        <r>
          <rPr>
            <sz val="9"/>
            <color indexed="81"/>
            <rFont val="Tahoma"/>
            <family val="2"/>
            <charset val="204"/>
          </rPr>
          <t>Есть раздел "Проекты", в котором 3 подраздела
- Карусель
- Программа "Обучение детей с особыми образовательными потребностями"
- Вундеркиндия</t>
        </r>
      </text>
    </comment>
    <comment ref="D19" authorId="0" shapeId="0">
      <text>
        <r>
          <rPr>
            <sz val="9"/>
            <color indexed="81"/>
            <rFont val="Tahoma"/>
            <family val="2"/>
            <charset val="204"/>
          </rPr>
          <t>В разделе КСКО проект
"Наш уютный двор"</t>
        </r>
      </text>
    </comment>
    <comment ref="P19" authorId="0" shapeId="0">
      <text>
        <r>
          <rPr>
            <sz val="9"/>
            <color indexed="81"/>
            <rFont val="Tahoma"/>
            <family val="2"/>
            <charset val="204"/>
          </rPr>
          <t>Есть раздел "Наша история", где
1. "История лицея" с 1935 года
2. "Нам 80 лет"
http://11y.ru/article.asp?id_sec=11&amp;id_text=122</t>
        </r>
      </text>
    </comment>
    <comment ref="C20" authorId="0" shapeId="0">
      <text>
        <r>
          <rPr>
            <sz val="9"/>
            <color indexed="81"/>
            <rFont val="Tahoma"/>
            <family val="2"/>
            <charset val="204"/>
          </rPr>
          <t>В разделе КСКО есть заголовок "Проектные задачи развития МСО г. Красноярска с проектом "Образование детей с ограниченными возможностями здоровья" под заголовком "Проектная задача"</t>
        </r>
      </text>
    </comment>
    <comment ref="D20" authorId="0" shapeId="0">
      <text>
        <r>
          <rPr>
            <sz val="9"/>
            <color indexed="81"/>
            <rFont val="Tahoma"/>
            <family val="2"/>
            <charset val="204"/>
          </rPr>
          <t>В разделе КСКО есть заголовок "Проектные задачи развития МСО г. Красноярска с проектом "Образование детей с ограниченными возможностями здоровья" под заголовком "Проектная задача"</t>
        </r>
      </text>
    </comment>
    <comment ref="C22" authorId="0" shapeId="0">
      <text>
        <r>
          <rPr>
            <sz val="9"/>
            <color indexed="81"/>
            <rFont val="Tahoma"/>
            <family val="2"/>
            <charset val="204"/>
          </rPr>
          <t>1. Экологическое образование
2. Школьные меридианы</t>
        </r>
      </text>
    </comment>
    <comment ref="D22" authorId="0" shapeId="0">
      <text>
        <r>
          <rPr>
            <sz val="9"/>
            <color indexed="81"/>
            <rFont val="Tahoma"/>
            <family val="2"/>
            <charset val="204"/>
          </rPr>
          <t>1. Экологическое образование
2. Школьные меридианы</t>
        </r>
      </text>
    </comment>
    <comment ref="E22" authorId="0" shapeId="0">
      <text>
        <r>
          <rPr>
            <sz val="9"/>
            <color indexed="81"/>
            <rFont val="Tahoma"/>
            <family val="2"/>
            <charset val="204"/>
          </rPr>
          <t>1. Экологическое образование
2. Школьные меридианы</t>
        </r>
      </text>
    </comment>
    <comment ref="G22" authorId="0" shapeId="0">
      <text>
        <r>
          <rPr>
            <sz val="9"/>
            <color indexed="81"/>
            <rFont val="Tahoma"/>
            <family val="2"/>
            <charset val="204"/>
          </rPr>
          <t>4 направления отражают задачу формирования результатов</t>
        </r>
      </text>
    </comment>
    <comment ref="C23" authorId="0" shapeId="0">
      <text>
        <r>
          <rPr>
            <sz val="9"/>
            <color indexed="81"/>
            <rFont val="Tahoma"/>
            <family val="2"/>
            <charset val="204"/>
          </rPr>
          <t>В разделе ссылка "Задача развития МСО "Инклюзивое образование"
Проекта нет, етсь проектная заявка</t>
        </r>
      </text>
    </comment>
    <comment ref="E23" authorId="0" shapeId="0">
      <text>
        <r>
          <rPr>
            <sz val="9"/>
            <color indexed="81"/>
            <rFont val="Tahoma"/>
            <family val="2"/>
            <charset val="204"/>
          </rPr>
          <t>Презентация "Инклюзивное образование"
Краткая аналитическая справка по итогам 2017-2018 уч.года</t>
        </r>
      </text>
    </comment>
    <comment ref="P24" authorId="0" shapeId="0">
      <text>
        <r>
          <rPr>
            <sz val="9"/>
            <color indexed="81"/>
            <rFont val="Tahoma"/>
            <family val="2"/>
            <charset val="204"/>
          </rPr>
          <t>Есть раздел "История", где историческая справка и фото-презентация
http://school63.net/index.php/istoriya</t>
        </r>
      </text>
    </comment>
    <comment ref="H25" authorId="0" shapeId="0">
      <text>
        <r>
          <rPr>
            <sz val="9"/>
            <color indexed="81"/>
            <rFont val="Tahoma"/>
            <family val="2"/>
            <charset val="204"/>
          </rPr>
          <t>В 1 направлении дорожной карты ОУ</t>
        </r>
      </text>
    </comment>
    <comment ref="P25" authorId="0" shapeId="0">
      <text>
        <r>
          <rPr>
            <sz val="9"/>
            <color indexed="81"/>
            <rFont val="Tahoma"/>
            <family val="2"/>
            <charset val="204"/>
          </rPr>
          <t>В разделе "О нас" - "История школы" с 1962 года
http://sch81.moy.su/index/0-17</t>
        </r>
      </text>
    </comment>
    <comment ref="C26" authorId="0" shapeId="0">
      <text>
        <r>
          <rPr>
            <sz val="9"/>
            <color indexed="81"/>
            <rFont val="Tahoma"/>
            <family val="2"/>
            <charset val="204"/>
          </rPr>
          <t>1. "Заповедная тропа"
2. Чистая территория от чистой души
3. "Экологическое образование"
2. Зимняя сказка на школьном дворе (Положение о конкурсе)</t>
        </r>
      </text>
    </comment>
    <comment ref="D26" authorId="0" shapeId="0">
      <text>
        <r>
          <rPr>
            <sz val="9"/>
            <color indexed="81"/>
            <rFont val="Tahoma"/>
            <family val="2"/>
            <charset val="204"/>
          </rPr>
          <t>"Экологическое образование"</t>
        </r>
      </text>
    </comment>
    <comment ref="E26" authorId="0" shapeId="0">
      <text>
        <r>
          <rPr>
            <sz val="9"/>
            <color indexed="81"/>
            <rFont val="Tahoma"/>
            <family val="2"/>
            <charset val="204"/>
          </rPr>
          <t>Фотоотчёт
1. "Заповедная тропа"
2. "Чистая территория от чистой души"</t>
        </r>
      </text>
    </comment>
    <comment ref="H26" authorId="0" shapeId="0">
      <text>
        <r>
          <rPr>
            <sz val="9"/>
            <color indexed="81"/>
            <rFont val="Tahoma"/>
            <family val="2"/>
            <charset val="204"/>
          </rPr>
          <t>В 1 направлении дорожной карты ОУ</t>
        </r>
      </text>
    </comment>
    <comment ref="H27" authorId="0" shapeId="0">
      <text>
        <r>
          <rPr>
            <sz val="9"/>
            <color indexed="81"/>
            <rFont val="Tahoma"/>
            <family val="2"/>
            <charset val="204"/>
          </rPr>
          <t>Отчет за 2017-2018 и намерения на 2019 по результатам</t>
        </r>
      </text>
    </comment>
    <comment ref="I28" authorId="0" shapeId="0">
      <text>
        <r>
          <rPr>
            <b/>
            <sz val="9"/>
            <color indexed="81"/>
            <rFont val="Tahoma"/>
            <family val="2"/>
            <charset val="204"/>
          </rPr>
          <t>15.11.2018
гимназия № 7</t>
        </r>
      </text>
    </comment>
    <comment ref="H29" authorId="0" shapeId="0">
      <text>
        <r>
          <rPr>
            <sz val="9"/>
            <color indexed="81"/>
            <rFont val="Tahoma"/>
            <family val="2"/>
            <charset val="204"/>
          </rPr>
          <t>В 1 направлении дорожной карты ОУ</t>
        </r>
      </text>
    </comment>
    <comment ref="C30" authorId="0" shapeId="0">
      <text>
        <r>
          <rPr>
            <sz val="9"/>
            <color indexed="81"/>
            <rFont val="Tahoma"/>
            <family val="2"/>
            <charset val="204"/>
          </rPr>
          <t>В разделе презентации о проектах
1. Как воспитать инженера?
2. Одарённые дети
3. Центр здоровья семьи</t>
        </r>
      </text>
    </comment>
    <comment ref="E30" authorId="0" shapeId="0">
      <text>
        <r>
          <rPr>
            <sz val="9"/>
            <color indexed="81"/>
            <rFont val="Tahoma"/>
            <family val="2"/>
            <charset val="204"/>
          </rPr>
          <t>Презентации о проектах:
1. Как воспитать инженера
2. Одарённые дети
3. Центр здоровья семьи</t>
        </r>
      </text>
    </comment>
    <comment ref="C31" authorId="0" shapeId="0">
      <text>
        <r>
          <rPr>
            <sz val="9"/>
            <color indexed="81"/>
            <rFont val="Tahoma"/>
            <family val="2"/>
            <charset val="204"/>
          </rPr>
          <t>В разделе КСКО в перечне подразделов есть "Проектное управление", но не активно. ез проектов.
Хотя "Инфраструктурное обеспечение…" содержит краткие сведения о проектах:
1. «Читай» - полки для буккроссинга в школе
2. «Исторический квадрат»
3. «Классики»
4. Методика словесно-цветовой интерференции
5. Дизайн проект - оформление школьного пространства «Воздушный, лёгкий для восприятия и очень стильный вариант росписи стен школы»</t>
        </r>
      </text>
    </comment>
    <comment ref="E31" authorId="0" shapeId="0">
      <text>
        <r>
          <rPr>
            <sz val="9"/>
            <color indexed="81"/>
            <rFont val="Tahoma"/>
            <family val="2"/>
            <charset val="204"/>
          </rPr>
          <t>Следы элементов дизайна: "Читай" - полки для книг, "Исторический квадрат", "Классики", "Интерференция", "Покраска стен"</t>
        </r>
      </text>
    </comment>
    <comment ref="H31" authorId="0" shapeId="0">
      <text>
        <r>
          <rPr>
            <sz val="9"/>
            <color indexed="81"/>
            <rFont val="Tahoma"/>
            <family val="2"/>
            <charset val="204"/>
          </rPr>
          <t>В 1 направлении дорожной карты ОУ</t>
        </r>
      </text>
    </comment>
    <comment ref="P31" authorId="0" shapeId="0">
      <text>
        <r>
          <rPr>
            <sz val="9"/>
            <color indexed="81"/>
            <rFont val="Tahoma"/>
            <family val="2"/>
            <charset val="204"/>
          </rPr>
          <t>Есть краткая историческая справка</t>
        </r>
      </text>
    </comment>
    <comment ref="P32" authorId="0" shapeId="0">
      <text>
        <r>
          <rPr>
            <sz val="9"/>
            <color indexed="81"/>
            <rFont val="Tahoma"/>
            <family val="2"/>
            <charset val="204"/>
          </rPr>
          <t>Есть раздел "Как всё начиналось", где 1. Наша история (с 1966 года)
2. Наши выпускники
3. Директора лицея (нет)
http://licey3-kras.ru/index.php/kak-vse-nachinalos/nasha-istoriya</t>
        </r>
      </text>
    </comment>
    <comment ref="C33" authorId="0" shapeId="0">
      <text>
        <r>
          <rPr>
            <sz val="9"/>
            <color indexed="81"/>
            <rFont val="Tahoma"/>
            <family val="2"/>
            <charset val="204"/>
          </rPr>
          <t>В "Деятельность ОУ" есть раздел "Проекты", где
1. Договор о стотрудничестве
"Немецкий - первый второй иностранный" от 2015 со следами марта 2018
2. Приказ и план экспериментальной площадки ФГАУ ФИРО от 2016 года</t>
        </r>
      </text>
    </comment>
    <comment ref="E33" authorId="0" shapeId="0">
      <text>
        <r>
          <rPr>
            <sz val="9"/>
            <color indexed="81"/>
            <rFont val="Tahoma"/>
            <family val="2"/>
            <charset val="204"/>
          </rPr>
          <t>1. "Образовательные возможности рекреации школы"
2. Следы стотрудничества от марта 2018
"Немецкий - первый второй иностранный"
3. Сведения о статусе экспериментальной площадки ФИРО по теме "Система Л.В. Занкова" с планом 2017-2018 гг.</t>
        </r>
      </text>
    </comment>
    <comment ref="P33" authorId="0" shapeId="0">
      <text>
        <r>
          <rPr>
            <sz val="9"/>
            <color indexed="81"/>
            <rFont val="Tahoma"/>
            <family val="2"/>
            <charset val="204"/>
          </rPr>
          <t>Есть раздел "О лицее" с очень кратким изложением
http://hundred.ucoz.ru/index/istorija_liceja/0-18</t>
        </r>
      </text>
    </comment>
    <comment ref="C34" authorId="0" shapeId="0">
      <text>
        <r>
          <rPr>
            <sz val="9"/>
            <color indexed="81"/>
            <rFont val="Tahoma"/>
            <family val="2"/>
            <charset val="204"/>
          </rPr>
          <t>Раздел в КСКО, где: 
1. Презентация "Что такое проект, или как (не) купить диван"
2. Паспорт проекта "Командно-коллегиального управление школой или планируем работу ВМЕСТЕ"
И размещены справки форматов А, Б, В, матрица ЗУВР</t>
        </r>
      </text>
    </comment>
    <comment ref="H34" authorId="0" shapeId="0">
      <text>
        <r>
          <rPr>
            <sz val="9"/>
            <color indexed="81"/>
            <rFont val="Tahoma"/>
            <family val="2"/>
            <charset val="204"/>
          </rPr>
          <t>В 1 направлении дорожной карты ОУ очень формально</t>
        </r>
      </text>
    </comment>
    <comment ref="C35" authorId="0" shapeId="0">
      <text>
        <r>
          <rPr>
            <sz val="9"/>
            <color indexed="81"/>
            <rFont val="Tahoma"/>
            <family val="2"/>
            <charset val="204"/>
          </rPr>
          <t>Паспорт проекта  «Школа - фундамент успеха" по разработке модели обучения детей с неродным русским языком для их успешного образования</t>
        </r>
      </text>
    </comment>
    <comment ref="P35" authorId="0" shapeId="0">
      <text>
        <r>
          <rPr>
            <sz val="9"/>
            <color indexed="81"/>
            <rFont val="Tahoma"/>
            <family val="2"/>
            <charset val="204"/>
          </rPr>
          <t>В разделе "Основные свдения" - "История школы"
http://school16.mmc24421.cross-edu.ru/history.htm</t>
        </r>
      </text>
    </comment>
    <comment ref="C36" authorId="0" shapeId="0">
      <text>
        <r>
          <rPr>
            <sz val="9"/>
            <color indexed="81"/>
            <rFont val="Tahoma"/>
            <family val="2"/>
            <charset val="204"/>
          </rPr>
          <t>В разделе "Методическая служба"
"Проектное управление"
1. Проект по профессиональному развитию и подготовке педагогических кадров
2. План работы МБОУ СШ № 31 в рамках программы «Школьная лига «РОСНАНО» на 2018-2019 учебный год.
3. Проект. Русское слово. МБОУ СШ № 31</t>
        </r>
      </text>
    </comment>
    <comment ref="D36" authorId="0" shapeId="0">
      <text>
        <r>
          <rPr>
            <sz val="9"/>
            <color indexed="81"/>
            <rFont val="Tahoma"/>
            <family val="2"/>
            <charset val="204"/>
          </rPr>
          <t>1. Проект "Профессиональное развитие молодого педагога" в формате без содержимого, нет представлений, постановка задач.
2. Проект "Русское слово" - электронная среда" в формате заявки.
3. План "Лига РОСНАНО"</t>
        </r>
      </text>
    </comment>
    <comment ref="E36" authorId="0" shapeId="0">
      <text>
        <r>
          <rPr>
            <sz val="9"/>
            <color indexed="81"/>
            <rFont val="Tahoma"/>
            <family val="2"/>
            <charset val="204"/>
          </rPr>
          <t>Отчет по проекту "Русское слово"</t>
        </r>
      </text>
    </comment>
    <comment ref="P36" authorId="0" shapeId="0">
      <text>
        <r>
          <rPr>
            <sz val="9"/>
            <color indexed="81"/>
            <rFont val="Tahoma"/>
            <family val="2"/>
            <charset val="204"/>
          </rPr>
          <t>Есть раздел "История школы" с краткими сведениями
http://school31kras.ru/school_63.html</t>
        </r>
      </text>
    </comment>
    <comment ref="G37" authorId="0" shapeId="0">
      <text>
        <r>
          <rPr>
            <b/>
            <sz val="9"/>
            <color indexed="81"/>
            <rFont val="Tahoma"/>
            <family val="2"/>
            <charset val="204"/>
          </rPr>
          <t>План на 2018-2019 по задачам 2017-2018 ?</t>
        </r>
      </text>
    </comment>
    <comment ref="H37" authorId="0" shapeId="0">
      <text>
        <r>
          <rPr>
            <b/>
            <sz val="9"/>
            <color indexed="81"/>
            <rFont val="Tahoma"/>
            <family val="2"/>
            <charset val="204"/>
          </rPr>
          <t>План на 2018-2019 по задачам 2017-2018 ?</t>
        </r>
      </text>
    </comment>
    <comment ref="P37" authorId="0" shapeId="0">
      <text>
        <r>
          <rPr>
            <sz val="9"/>
            <color indexed="81"/>
            <rFont val="Tahoma"/>
            <family val="2"/>
            <charset val="204"/>
          </rPr>
          <t>Есть раздел "Наша история" с краткими сведениями
http://school44.my1.ru/index/nasha_istorija/0-8</t>
        </r>
      </text>
    </comment>
    <comment ref="P38" authorId="0" shapeId="0">
      <text>
        <r>
          <rPr>
            <sz val="9"/>
            <color indexed="81"/>
            <rFont val="Tahoma"/>
            <family val="2"/>
            <charset val="204"/>
          </rPr>
          <t>Есть раздел "Немного истории"
http://krsk-school47.ru/index.php?option=com_content&amp;view=article&amp;id=2&amp;itemid=2</t>
        </r>
      </text>
    </comment>
    <comment ref="P39" authorId="0" shapeId="0">
      <text>
        <r>
          <rPr>
            <sz val="9"/>
            <color indexed="81"/>
            <rFont val="Tahoma"/>
            <family val="2"/>
            <charset val="204"/>
          </rPr>
          <t>Есть раздел "История", где
1. История (презентация)
2. Как всё начиналось
http://school50.ru/kak-vse-nachinalos/</t>
        </r>
      </text>
    </comment>
    <comment ref="C40" authorId="0" shapeId="0">
      <text>
        <r>
          <rPr>
            <sz val="9"/>
            <color indexed="81"/>
            <rFont val="Tahoma"/>
            <family val="2"/>
            <charset val="204"/>
          </rPr>
          <t xml:space="preserve">В матрицах:
1. "Территория комфорта"
2. "Я - активный гражданин своей территории"
3. "LiveBot"
В презентации
4. "Школьные меридианы"
</t>
        </r>
      </text>
    </comment>
    <comment ref="D40" authorId="0" shapeId="0">
      <text>
        <r>
          <rPr>
            <sz val="9"/>
            <color indexed="81"/>
            <rFont val="Tahoma"/>
            <family val="2"/>
            <charset val="204"/>
          </rPr>
          <t xml:space="preserve">В матрицах "Инфраструктурный дизайн":
1. "Территория комфорта"
2. "Я - активный гражданин своей территории"
В матрицах "Инженерное образование":
3. "LiveBot"
В презентации
4. "Школьные меридианы"
</t>
        </r>
      </text>
    </comment>
    <comment ref="E40" authorId="0" shapeId="0">
      <text>
        <r>
          <rPr>
            <sz val="9"/>
            <color indexed="81"/>
            <rFont val="Tahoma"/>
            <family val="2"/>
            <charset val="204"/>
          </rPr>
          <t>Инфраструктурные проекты:
1. "Территория комфортного учения"
2. "Наш любимый школьный двор"
Образовательный проект
3. "Школьный меридиан"</t>
        </r>
      </text>
    </comment>
    <comment ref="G40" authorId="0" shapeId="0">
      <text>
        <r>
          <rPr>
            <b/>
            <sz val="9"/>
            <color indexed="81"/>
            <rFont val="Tahoma"/>
            <family val="2"/>
            <charset val="204"/>
          </rPr>
          <t>не удалось посмотреть 17.12.2018
07.05.2019</t>
        </r>
      </text>
    </comment>
    <comment ref="H40" authorId="0" shapeId="0">
      <text>
        <r>
          <rPr>
            <b/>
            <sz val="9"/>
            <color indexed="81"/>
            <rFont val="Tahoma"/>
            <family val="2"/>
            <charset val="204"/>
          </rPr>
          <t>не удалось посмотреть 17.12.2018 и
07.05.2019</t>
        </r>
      </text>
    </comment>
    <comment ref="P40" authorId="0" shapeId="0">
      <text>
        <r>
          <rPr>
            <sz val="9"/>
            <color indexed="81"/>
            <rFont val="Tahoma"/>
            <family val="2"/>
            <charset val="204"/>
          </rPr>
          <t>В разделе "О школе" подраздел "История"с краткими сведениями
http://www.xn--53-6kc3bfr2e.xn--p1ai/about/history/</t>
        </r>
      </text>
    </comment>
    <comment ref="C41" authorId="0" shapeId="0">
      <text>
        <r>
          <rPr>
            <sz val="9"/>
            <color indexed="81"/>
            <rFont val="Tahoma"/>
            <family val="2"/>
            <charset val="204"/>
          </rPr>
          <t>В разделе КСКО размещены Управленческие проекты
1. "Создание лидерских площадок в пространстве школы в рамках РДШ"
2. "Формирующее оценивание"</t>
        </r>
      </text>
    </comment>
    <comment ref="P41" authorId="0" shapeId="0">
      <text>
        <r>
          <rPr>
            <sz val="9"/>
            <color indexed="81"/>
            <rFont val="Tahoma"/>
            <family val="2"/>
            <charset val="204"/>
          </rPr>
          <t>В разделе "Жизнь школы" есть "История школы" с краткими сведениями
https://www.school64.ru/%D0%B6%D0%B8%D0%B7%D0%BD%D1%8C-%D1%88%D0%BA%D0%BE%D0%BB%D1%8B/%D0%B8%D1%81%D1%82%D0%BE%D1%80%D0%B8%D1%8F-%D1%88%D0%BA%D0%BE%D0%BB%D1%8B/</t>
        </r>
      </text>
    </comment>
    <comment ref="C42" authorId="0" shapeId="0">
      <text>
        <r>
          <rPr>
            <sz val="9"/>
            <color indexed="81"/>
            <rFont val="Tahoma"/>
            <family val="2"/>
            <charset val="204"/>
          </rPr>
          <t>В разделе "Проектное управление "Дорожная карта реализации приоритетных направлений развития МСО в МБОУ № 65"
Ещё есть раздел "Проекты", где
1. Договор о стотрудничестве
"Немецкий - первый второй иностранный" от 2015 со следами марта 2018
2. Приказ ФГАУ ФИРО о статусе экспериментальной площадки от 24.06.2016 года
3. Приказ о пилотной площадке от 29 мая 2015 года</t>
        </r>
      </text>
    </comment>
    <comment ref="C43" authorId="0" shapeId="0">
      <text>
        <r>
          <rPr>
            <sz val="9"/>
            <color indexed="81"/>
            <rFont val="Tahoma"/>
            <family val="2"/>
            <charset val="204"/>
          </rPr>
          <t>"Школьные меридианы"</t>
        </r>
      </text>
    </comment>
    <comment ref="D43" authorId="0" shapeId="0">
      <text>
        <r>
          <rPr>
            <sz val="9"/>
            <color indexed="81"/>
            <rFont val="Tahoma"/>
            <family val="2"/>
            <charset val="204"/>
          </rPr>
          <t>"Школьные меридианы"</t>
        </r>
      </text>
    </comment>
    <comment ref="E43" authorId="0" shapeId="0">
      <text>
        <r>
          <rPr>
            <sz val="9"/>
            <color indexed="81"/>
            <rFont val="Tahoma"/>
            <family val="2"/>
            <charset val="204"/>
          </rPr>
          <t>"Школьные меридианы"</t>
        </r>
      </text>
    </comment>
    <comment ref="P43" authorId="0" shapeId="0">
      <text>
        <r>
          <rPr>
            <sz val="9"/>
            <color indexed="81"/>
            <rFont val="Tahoma"/>
            <family val="2"/>
            <charset val="204"/>
          </rPr>
          <t>Раздел "История школы" с краткими сведениями
http://school79.edusite.ru/p20aa1.html</t>
        </r>
      </text>
    </comment>
    <comment ref="C44" authorId="0" shapeId="0">
      <text>
        <r>
          <rPr>
            <sz val="9"/>
            <color indexed="81"/>
            <rFont val="Tahoma"/>
            <family val="2"/>
            <charset val="204"/>
          </rPr>
          <t>"Школьные меридианы" как шефство</t>
        </r>
      </text>
    </comment>
    <comment ref="D44" authorId="0" shapeId="0">
      <text>
        <r>
          <rPr>
            <sz val="9"/>
            <color indexed="81"/>
            <rFont val="Tahoma"/>
            <family val="2"/>
            <charset val="204"/>
          </rPr>
          <t>"Школьные меридианы" как шефство</t>
        </r>
      </text>
    </comment>
    <comment ref="E44" authorId="0" shapeId="0">
      <text>
        <r>
          <rPr>
            <sz val="9"/>
            <color indexed="81"/>
            <rFont val="Tahoma"/>
            <family val="2"/>
            <charset val="204"/>
          </rPr>
          <t>"Школьные меридианы" как шефство</t>
        </r>
      </text>
    </comment>
    <comment ref="B46" authorId="0" shapeId="0">
      <text>
        <r>
          <rPr>
            <sz val="9"/>
            <color indexed="81"/>
            <rFont val="Tahoma"/>
            <family val="2"/>
            <charset val="204"/>
          </rPr>
          <t>http://school94.net/</t>
        </r>
      </text>
    </comment>
    <comment ref="C46" authorId="0" shapeId="0">
      <text>
        <r>
          <rPr>
            <sz val="9"/>
            <color indexed="81"/>
            <rFont val="Tahoma"/>
            <family val="2"/>
            <charset val="204"/>
          </rPr>
          <t>Школьные меридианы</t>
        </r>
      </text>
    </comment>
    <comment ref="D46" authorId="0" shapeId="0">
      <text>
        <r>
          <rPr>
            <sz val="9"/>
            <color indexed="81"/>
            <rFont val="Tahoma"/>
            <family val="2"/>
            <charset val="204"/>
          </rPr>
          <t xml:space="preserve">Школьные меридианы в тексте проекта не просматриваются. Формат не соблюден
</t>
        </r>
      </text>
    </comment>
    <comment ref="E46" authorId="0" shapeId="0">
      <text>
        <r>
          <rPr>
            <sz val="9"/>
            <color indexed="81"/>
            <rFont val="Tahoma"/>
            <family val="2"/>
            <charset val="204"/>
          </rPr>
          <t>Меридианы только в литературно-музыкальном спектакле</t>
        </r>
      </text>
    </comment>
    <comment ref="P46" authorId="0" shapeId="0">
      <text>
        <r>
          <rPr>
            <sz val="9"/>
            <color indexed="81"/>
            <rFont val="Tahoma"/>
            <family val="2"/>
            <charset val="204"/>
          </rPr>
          <t>Раздел "Летопись школы" на Яндекс-диске
1. Достижения школы 94
2. История школы 94
и другие
https://yadi.sk/d/0QcWNEA-x9U1cA</t>
        </r>
      </text>
    </comment>
    <comment ref="P47" authorId="0" shapeId="0">
      <text>
        <r>
          <rPr>
            <sz val="9"/>
            <color indexed="81"/>
            <rFont val="Tahoma"/>
            <family val="2"/>
            <charset val="204"/>
          </rPr>
          <t>Раздел "Из истории"
http://www.sosh148.ru/Shcool_1.html</t>
        </r>
      </text>
    </comment>
    <comment ref="I48" authorId="0" shapeId="0">
      <text>
        <r>
          <rPr>
            <b/>
            <sz val="9"/>
            <color indexed="81"/>
            <rFont val="Tahoma"/>
            <family val="2"/>
            <charset val="204"/>
          </rPr>
          <t>20.11.2018 
СШ № 72</t>
        </r>
      </text>
    </comment>
    <comment ref="P49" authorId="0" shapeId="0">
      <text>
        <r>
          <rPr>
            <sz val="9"/>
            <color indexed="81"/>
            <rFont val="Tahoma"/>
            <family val="2"/>
            <charset val="204"/>
          </rPr>
          <t xml:space="preserve">В разделе "О нас" есть подраздел " История" с краткой информацией через рассказ о директорах </t>
        </r>
      </text>
    </comment>
    <comment ref="C51" authorId="0" shapeId="0">
      <text>
        <r>
          <rPr>
            <sz val="9"/>
            <color indexed="81"/>
            <rFont val="Tahoma"/>
            <family val="2"/>
            <charset val="204"/>
          </rPr>
          <t>В разделе КСКО есть "Проектное управление" с презентацией "Академия школьного управления" - "Территория как часть образовательного пространства"</t>
        </r>
      </text>
    </comment>
    <comment ref="E51" authorId="0" shapeId="0">
      <text>
        <r>
          <rPr>
            <sz val="9"/>
            <color indexed="81"/>
            <rFont val="Tahoma"/>
            <family val="2"/>
            <charset val="204"/>
          </rPr>
          <t>В разделе КСКО есть "Проектное управление" презентация "Академия школьного управления" - "Территория как часть образовательного пространства"</t>
        </r>
      </text>
    </comment>
    <comment ref="H51" authorId="0" shapeId="0">
      <text>
        <r>
          <rPr>
            <sz val="9"/>
            <color indexed="81"/>
            <rFont val="Tahoma"/>
            <family val="2"/>
            <charset val="204"/>
          </rPr>
          <t>В 1 направлении дорожной карты ОУ</t>
        </r>
      </text>
    </comment>
    <comment ref="C52" authorId="0" shapeId="0">
      <text>
        <r>
          <rPr>
            <sz val="9"/>
            <color indexed="81"/>
            <rFont val="Tahoma"/>
            <family val="2"/>
            <charset val="204"/>
          </rPr>
          <t xml:space="preserve">1. "Мобильная рекреация"
2. "Ресурсный класс для РАС" оформлены и реализованы в 2017-2018
</t>
        </r>
      </text>
    </comment>
    <comment ref="D52" authorId="0" shapeId="0">
      <text>
        <r>
          <rPr>
            <sz val="9"/>
            <color indexed="81"/>
            <rFont val="Tahoma"/>
            <family val="2"/>
            <charset val="204"/>
          </rPr>
          <t xml:space="preserve">"Мобильная рекреация" и "Ресурсный класс для РАС" оформлены и реализованы в 2017-2018
</t>
        </r>
      </text>
    </comment>
    <comment ref="E52" authorId="0" shapeId="0">
      <text>
        <r>
          <rPr>
            <sz val="9"/>
            <color indexed="81"/>
            <rFont val="Tahoma"/>
            <family val="2"/>
            <charset val="204"/>
          </rPr>
          <t xml:space="preserve">"Мобильная рекреация" и "Ресурсный класс для РАС" оформлены и реализованы в 2017-2018
</t>
        </r>
      </text>
    </comment>
    <comment ref="H52" authorId="0" shapeId="0">
      <text>
        <r>
          <rPr>
            <sz val="9"/>
            <color indexed="81"/>
            <rFont val="Tahoma"/>
            <family val="2"/>
            <charset val="204"/>
          </rPr>
          <t>В 1 направлении дорожной карты ОУ очень формально</t>
        </r>
      </text>
    </comment>
    <comment ref="C53" authorId="0" shapeId="0">
      <text>
        <r>
          <rPr>
            <sz val="9"/>
            <color indexed="81"/>
            <rFont val="Tahoma"/>
            <family val="2"/>
            <charset val="204"/>
          </rPr>
          <t>1. "Школьные меридианы"
2. "Инфраструктурные решения"
   - Кабинет куьтурных практик
   - Развивающая предметно-пространственная среда: инженерно-технологическое направление</t>
        </r>
      </text>
    </comment>
    <comment ref="D53" authorId="0" shapeId="0">
      <text>
        <r>
          <rPr>
            <sz val="9"/>
            <color indexed="81"/>
            <rFont val="Tahoma"/>
            <family val="2"/>
            <charset val="204"/>
          </rPr>
          <t>Школьные меридианы</t>
        </r>
      </text>
    </comment>
    <comment ref="E53" authorId="0" shapeId="0">
      <text>
        <r>
          <rPr>
            <sz val="9"/>
            <color indexed="81"/>
            <rFont val="Tahoma"/>
            <family val="2"/>
            <charset val="204"/>
          </rPr>
          <t>Школьные меридианы старт</t>
        </r>
      </text>
    </comment>
    <comment ref="H53" authorId="0" shapeId="0">
      <text>
        <r>
          <rPr>
            <sz val="9"/>
            <color indexed="81"/>
            <rFont val="Tahoma"/>
            <family val="2"/>
            <charset val="204"/>
          </rPr>
          <t>В 1 направлении дорожной карты ОУ</t>
        </r>
      </text>
    </comment>
    <comment ref="C54" authorId="0" shapeId="0">
      <text>
        <r>
          <rPr>
            <sz val="9"/>
            <color indexed="81"/>
            <rFont val="Tahoma"/>
            <family val="2"/>
            <charset val="204"/>
          </rPr>
          <t>Проектные идеи, цели, задачи и намерения на 2018-2019 уч.год
1. Создание и развитие специализированного инженерно-технологического 10-11 класса
2. Корпоративный класс железнодорожного транспорта
3. Зона отдыха "Лицейский дворик"
4. Школа продлённого дня
5. Развитие интеллектуальной одарённости
6. Родительский клуб
7. Создание модели пространства для физико-математических классов 3 ступени
8. Вхождение в профессию
9. Воспитание социально активной личности
10. Информационно-образовательная среда как условие развития личности</t>
        </r>
      </text>
    </comment>
    <comment ref="P54" authorId="0" shapeId="0">
      <text>
        <r>
          <rPr>
            <sz val="9"/>
            <color indexed="81"/>
            <rFont val="Tahoma"/>
            <family val="2"/>
            <charset val="204"/>
          </rPr>
          <t xml:space="preserve">1. "История школы в лицах"
http://xn---10-qddohl3g.xn--p1ai/index/istorija_shkoly_v_licakh/0-887
2. "История лицея"
http://xn---10-qddohl3g.xn--p1ai/index/virtualnyj_muzej/0-697
</t>
        </r>
      </text>
    </comment>
    <comment ref="C55" authorId="0" shapeId="0">
      <text>
        <r>
          <rPr>
            <sz val="9"/>
            <color indexed="81"/>
            <rFont val="Tahoma"/>
            <family val="2"/>
            <charset val="204"/>
          </rPr>
          <t>2017-2018
"Школа Здоровья и Успеха: новый формат"
2018-2019
"ТехноФесты как модель предметных декадников"</t>
        </r>
      </text>
    </comment>
    <comment ref="D55" authorId="0" shapeId="0">
      <text>
        <r>
          <rPr>
            <sz val="9"/>
            <color indexed="81"/>
            <rFont val="Tahoma"/>
            <family val="2"/>
            <charset val="204"/>
          </rPr>
          <t>2017-2018
"Школа Здоровья и Успеха: новый формат"
2018-2019
"ТехноФесты как модель предметных декадников"</t>
        </r>
      </text>
    </comment>
    <comment ref="E55" authorId="0" shapeId="0">
      <text>
        <r>
          <rPr>
            <sz val="9"/>
            <color indexed="81"/>
            <rFont val="Tahoma"/>
            <family val="2"/>
            <charset val="204"/>
          </rPr>
          <t>2017-2018
"Школа Здоровья и Успеха: новый формат"</t>
        </r>
      </text>
    </comment>
    <comment ref="P55" authorId="0" shapeId="0">
      <text>
        <r>
          <rPr>
            <sz val="9"/>
            <color indexed="81"/>
            <rFont val="Tahoma"/>
            <family val="2"/>
            <charset val="204"/>
          </rPr>
          <t>Разделы на главной странице
http://school-int.kob.ru/
1. "О школе" (кратко)
2. Наш директор (фото)
3. Мы гордимся (о кружке экслибрисистов
4. Музей экслибриса
5. Юбилей школы 50
6. Юбилей школы 55
7. История школы в именах</t>
        </r>
      </text>
    </comment>
    <comment ref="C56" authorId="0" shapeId="0">
      <text>
        <r>
          <rPr>
            <sz val="9"/>
            <color indexed="81"/>
            <rFont val="Tahoma"/>
            <family val="2"/>
            <charset val="204"/>
          </rPr>
          <t>1. Патриотическое воспитание - заявка
2. Система оценивания проектной деятельности школьников в рамках ФГОС - заявка</t>
        </r>
      </text>
    </comment>
    <comment ref="D56" authorId="0" shapeId="0">
      <text>
        <r>
          <rPr>
            <sz val="9"/>
            <color indexed="81"/>
            <rFont val="Tahoma"/>
            <family val="2"/>
            <charset val="204"/>
          </rPr>
          <t>1. Патриотическое воспитание - заявка
2. Система оценивания в НШ - заявка</t>
        </r>
      </text>
    </comment>
    <comment ref="E56" authorId="0" shapeId="0">
      <text>
        <r>
          <rPr>
            <sz val="9"/>
            <color indexed="81"/>
            <rFont val="Tahoma"/>
            <family val="2"/>
            <charset val="204"/>
          </rPr>
          <t>1. Патриотическое воспитание
2. Система оценивания проектной деятельности школьников в рамках ФГОС</t>
        </r>
      </text>
    </comment>
    <comment ref="P56" authorId="0" shapeId="0">
      <text>
        <r>
          <rPr>
            <sz val="9"/>
            <color indexed="81"/>
            <rFont val="Tahoma"/>
            <family val="2"/>
            <charset val="204"/>
          </rPr>
          <t>Есть раздел "Юбилей. Школе 55 лет"
http://hk3.ucoz.ru/index/istorija_i_tradicii/0-51</t>
        </r>
      </text>
    </comment>
    <comment ref="P57" authorId="0" shapeId="0">
      <text>
        <r>
          <rPr>
            <sz val="9"/>
            <color indexed="81"/>
            <rFont val="Tahoma"/>
            <family val="2"/>
            <charset val="204"/>
          </rPr>
          <t>В разделе "О школе" - "История школы" - "Летопись школы"
http://21sch.ru/index.php?id=leto</t>
        </r>
      </text>
    </comment>
    <comment ref="H58" authorId="0" shapeId="0">
      <text>
        <r>
          <rPr>
            <sz val="9"/>
            <color indexed="81"/>
            <rFont val="Tahoma"/>
            <family val="2"/>
            <charset val="204"/>
          </rPr>
          <t>В 1 направлении дорожной карты ОУ</t>
        </r>
      </text>
    </comment>
    <comment ref="P59" authorId="0" shapeId="0">
      <text>
        <r>
          <rPr>
            <sz val="9"/>
            <color indexed="81"/>
            <rFont val="Tahoma"/>
            <family val="2"/>
            <charset val="204"/>
          </rPr>
          <t>Раздел "История школы"
1. "История школы"
2. "Кое-что из истории нашей школы
3. Учителя Тихонова помнят в нашей школе
http://sch366.ucoz.net/index/istorija_shkoly/0-8</t>
        </r>
      </text>
    </comment>
    <comment ref="P60" authorId="0" shapeId="0">
      <text>
        <r>
          <rPr>
            <sz val="9"/>
            <color indexed="81"/>
            <rFont val="Tahoma"/>
            <family val="2"/>
            <charset val="204"/>
          </rPr>
          <t>Раздел "История школы" с информацией
http://schkola39.ucoz.ru/index/istorija_shkoly/0-30</t>
        </r>
      </text>
    </comment>
    <comment ref="C61" authorId="0" shapeId="0">
      <text>
        <r>
          <rPr>
            <sz val="9"/>
            <color indexed="81"/>
            <rFont val="Tahoma"/>
            <family val="2"/>
            <charset val="204"/>
          </rPr>
          <t>2017-2018 проектные заявки:
1. "ВСОКО"
2. "Становление молодых педагогов
3. "Рекреация НШ"
2018-2019 
Проект "Школа для всех" (Организация обучения детей с разными нозологиями)</t>
        </r>
      </text>
    </comment>
    <comment ref="D61" authorId="0" shapeId="0">
      <text>
        <r>
          <rPr>
            <sz val="9"/>
            <color indexed="81"/>
            <rFont val="Tahoma"/>
            <family val="2"/>
            <charset val="204"/>
          </rPr>
          <t>2018-2019 
"Школа для всех"</t>
        </r>
      </text>
    </comment>
    <comment ref="E61" authorId="0" shapeId="0">
      <text>
        <r>
          <rPr>
            <sz val="9"/>
            <color indexed="81"/>
            <rFont val="Tahoma"/>
            <family val="2"/>
            <charset val="204"/>
          </rPr>
          <t>Результаты реализации задач развития МСО:
- ВСОКО
- Рекреация НШ
- Становление молодых</t>
        </r>
      </text>
    </comment>
    <comment ref="P61" authorId="0" shapeId="0">
      <text>
        <r>
          <rPr>
            <sz val="9"/>
            <color indexed="81"/>
            <rFont val="Tahoma"/>
            <family val="2"/>
            <charset val="204"/>
          </rPr>
          <t>В виртуальном музее есть разделы:
1. История создания музея
2. Постовцы
3. Директора
4. Классные руководители
5. Учителя
6. Доска почёта
7. Фотогалерея</t>
        </r>
      </text>
    </comment>
    <comment ref="H62" authorId="0" shapeId="0">
      <text>
        <r>
          <rPr>
            <sz val="9"/>
            <color indexed="81"/>
            <rFont val="Tahoma"/>
            <family val="2"/>
            <charset val="204"/>
          </rPr>
          <t>В 1 направлении дорожной карты ОУ</t>
        </r>
      </text>
    </comment>
    <comment ref="O62" authorId="0" shapeId="0">
      <text>
        <r>
          <rPr>
            <b/>
            <sz val="9"/>
            <color indexed="81"/>
            <rFont val="Tahoma"/>
            <charset val="1"/>
          </rPr>
          <t xml:space="preserve">Присланы 2 таблицы сравнения отметок
</t>
        </r>
      </text>
    </comment>
    <comment ref="C63" authorId="0" shapeId="0">
      <text>
        <r>
          <rPr>
            <sz val="9"/>
            <color indexed="81"/>
            <rFont val="Tahoma"/>
            <family val="2"/>
            <charset val="204"/>
          </rPr>
          <t>Проект развивающей предметно-пространственной среды для достижения планируемых результатов
"Правила движения - Достойны уважения"
по использованию плакатов и стендов о ПДД</t>
        </r>
      </text>
    </comment>
    <comment ref="D63" authorId="0" shapeId="0">
      <text>
        <r>
          <rPr>
            <sz val="9"/>
            <color indexed="81"/>
            <rFont val="Tahoma"/>
            <family val="2"/>
            <charset val="204"/>
          </rPr>
          <t>Проект развивающей предметно-пространственной среды для достижения планируемых результатов
"Правила движения - Достойны уважения"
по использованию плакатов и стендов о ПДД</t>
        </r>
      </text>
    </comment>
    <comment ref="E63" authorId="0" shapeId="0">
      <text>
        <r>
          <rPr>
            <sz val="9"/>
            <color indexed="81"/>
            <rFont val="Tahoma"/>
            <family val="2"/>
            <charset val="204"/>
          </rPr>
          <t>Фото плакатов и стендов о ПДД</t>
        </r>
      </text>
    </comment>
    <comment ref="F63" authorId="0" shapeId="0">
      <text>
        <r>
          <rPr>
            <sz val="9"/>
            <color indexed="81"/>
            <rFont val="Tahoma"/>
            <family val="2"/>
            <charset val="204"/>
          </rPr>
          <t>Нет направлений развития МСО</t>
        </r>
      </text>
    </comment>
    <comment ref="H63" authorId="0" shapeId="0">
      <text>
        <r>
          <rPr>
            <sz val="9"/>
            <color indexed="81"/>
            <rFont val="Tahoma"/>
            <family val="2"/>
            <charset val="204"/>
          </rPr>
          <t>В 1 направлении дорожной карты ОУ</t>
        </r>
      </text>
    </comment>
    <comment ref="P63" authorId="0" shapeId="0">
      <text>
        <r>
          <rPr>
            <sz val="9"/>
            <color indexed="81"/>
            <rFont val="Tahoma"/>
            <family val="2"/>
            <charset val="204"/>
          </rPr>
          <t>В разделе "Школьная жизнь" - Школьный музей" - "История школы" (кратко с фото)
http://school82-krsk.ru/index.php/2016-06-18-10-22-7/2016-06-18-12-54-51/35</t>
        </r>
      </text>
    </comment>
    <comment ref="P64" authorId="0" shapeId="0">
      <text>
        <r>
          <rPr>
            <sz val="9"/>
            <color indexed="81"/>
            <rFont val="Tahoma"/>
            <family val="2"/>
            <charset val="204"/>
          </rPr>
          <t xml:space="preserve">Очень краткая история
</t>
        </r>
      </text>
    </comment>
    <comment ref="C65" authorId="0" shapeId="0">
      <text>
        <r>
          <rPr>
            <sz val="9"/>
            <color indexed="81"/>
            <rFont val="Tahoma"/>
            <family val="2"/>
            <charset val="204"/>
          </rPr>
          <t>В разделе файл с перечнем проектов</t>
        </r>
      </text>
    </comment>
    <comment ref="P65" authorId="0" shapeId="0">
      <text>
        <r>
          <rPr>
            <sz val="9"/>
            <color indexed="81"/>
            <rFont val="Tahoma"/>
            <family val="2"/>
            <charset val="204"/>
          </rPr>
          <t>В разделе "О школе" - "История школы" (очень краткие сведения)</t>
        </r>
      </text>
    </comment>
    <comment ref="C67" authorId="0" shapeId="0">
      <text>
        <r>
          <rPr>
            <sz val="9"/>
            <color indexed="81"/>
            <rFont val="Tahoma"/>
            <family val="2"/>
            <charset val="204"/>
          </rPr>
          <t>В разделе "Проектное управление"
I. Проект "Инженерный класс" в своей структуре.
II. Проекты МБОУ СШ № 133, где указаны реализуемые проекты с целями, задачами, ожидаемыми результатами:
1. Городской проект Сетевая школа
2. Виртуальный музей Мой прадед-герой. Подвиг его бессмертен
3. Виртуальный музей История школы № 133
4. Школьный проект Инженерный класс
5. Малая космическая Одиссея
6. РДШ
7. Информационно-образовательная среда как условие развития личности
8. Храни дерево 
III. "Инженерный класс – основа выбора профессии"</t>
        </r>
      </text>
    </comment>
    <comment ref="D67" authorId="0" shapeId="0">
      <text>
        <r>
          <rPr>
            <sz val="9"/>
            <color indexed="81"/>
            <rFont val="Tahoma"/>
            <family val="2"/>
            <charset val="204"/>
          </rPr>
          <t>III. "Инженерный класс – основа выбора профессии"
Замечание. В резульатах написаны задачи.</t>
        </r>
      </text>
    </comment>
    <comment ref="H67" authorId="0" shapeId="0">
      <text>
        <r>
          <rPr>
            <sz val="9"/>
            <color indexed="81"/>
            <rFont val="Tahoma"/>
            <family val="2"/>
            <charset val="204"/>
          </rPr>
          <t>представлен 10.06.2019</t>
        </r>
      </text>
    </comment>
    <comment ref="P67" authorId="0" shapeId="0">
      <text>
        <r>
          <rPr>
            <sz val="9"/>
            <color indexed="81"/>
            <rFont val="Tahoma"/>
            <family val="2"/>
            <charset val="204"/>
          </rPr>
          <t>Раздел "Музей" - "Виртуальный музей школы"
1. Как всё начиналось
2. Из воспоминаний
3. Фотогалерея (в разработке)
4. Учителями славится Россия (в разработке)
5. Учительский бессмертный полк
6. Традиции (в разработке)
http://sch133.ru/index.php?do=static&amp;page=virtualnyy-muzey-shkoly</t>
        </r>
      </text>
    </comment>
    <comment ref="I68" authorId="0" shapeId="0">
      <text>
        <r>
          <rPr>
            <b/>
            <sz val="9"/>
            <color indexed="81"/>
            <rFont val="Tahoma"/>
            <family val="2"/>
            <charset val="204"/>
          </rPr>
          <t>21.11.2018
Гимназия № 14</t>
        </r>
      </text>
    </comment>
    <comment ref="C69" authorId="0" shapeId="0">
      <text>
        <r>
          <rPr>
            <sz val="9"/>
            <color indexed="81"/>
            <rFont val="Tahoma"/>
            <family val="2"/>
            <charset val="204"/>
          </rPr>
          <t>Раздел "Проектные задачи развития МСО"
1. "Образовательный и инфраструктурный дизайн образовательного процесса"
2. "Экологическое образование"
3. "Школа лидерства"
4. IT ШКОЛА SAMSUNG
5. Школа волонтёров "Мы вместе"
6. ВПК "Гвардия"
7. Пост № 1</t>
        </r>
      </text>
    </comment>
    <comment ref="D69" authorId="0" shapeId="0">
      <text>
        <r>
          <rPr>
            <sz val="9"/>
            <color indexed="81"/>
            <rFont val="Tahoma"/>
            <family val="2"/>
            <charset val="204"/>
          </rPr>
          <t>1. "Образовательный и инфраструктурный дизайн образовательного процесса"</t>
        </r>
      </text>
    </comment>
    <comment ref="E69" authorId="0" shapeId="0">
      <text>
        <r>
          <rPr>
            <sz val="9"/>
            <color indexed="81"/>
            <rFont val="Tahoma"/>
            <family val="2"/>
            <charset val="204"/>
          </rPr>
          <t>1. "Образовательный и инфраструктурный дизайн образовательного процесса"
2. "Экологическое образование"
3. "Школа лидерства"
4. IT ШКОЛА SAMSUNG
5. Школа волонтёров "Мы вместе"
6. ВПК "Гвардия"
7. Пость № 1</t>
        </r>
      </text>
    </comment>
    <comment ref="P69" authorId="0" shapeId="0">
      <text>
        <r>
          <rPr>
            <sz val="9"/>
            <color indexed="81"/>
            <rFont val="Tahoma"/>
            <family val="2"/>
            <charset val="204"/>
          </rPr>
          <t>В презентации краткая история школы
http://xn--14-6kclvec3aj7p.xn--p1ai/%D0%BE-%D0%BD%D0%B0%D1%81/%D0%BF%D0%BB%D0%B0%D1%82%D0%BD%D1%8B%D0%B5-%D0%BE%D0%B1%D1%80%D0%B0%D0%B7%D0%BE%D0%B2%D0%B0%D1%82%D0%B5%D0%BB%D1%8C%D0%BD%D1%8B%D0%B5-%D1%83%D1%81%D0%BB%D1%83%D0%B3%D0%B8</t>
        </r>
      </text>
    </comment>
    <comment ref="C70" authorId="0" shapeId="0">
      <text>
        <r>
          <rPr>
            <b/>
            <sz val="9"/>
            <color indexed="81"/>
            <rFont val="Tahoma"/>
            <family val="2"/>
            <charset val="204"/>
          </rPr>
          <t>В КСКО: проектное управление - перечень инновационной деятельности лицея</t>
        </r>
        <r>
          <rPr>
            <sz val="9"/>
            <color indexed="81"/>
            <rFont val="Tahoma"/>
            <family val="2"/>
            <charset val="204"/>
          </rPr>
          <t xml:space="preserve">
1. Центр гуманитарного образования "#Мычитатели"
2. Проект "Красноярск в миниатюре"
3. Мастерская жизни
4. По праву памяти
5. Мы выбираем жизнь!
6. Музейная педагогика
7. Роев ручей - место социальных проб
8. Язык и слово - сила народа
9. «Территория Интеллект+»
10. Инженерно-технологический класс
11. Умная школа
12. Педагогические кадры
13. Социальные практики
14. Эколого-краеведческая экспедиция клуба "Юнэйкос"
15. Создание условий для введения нового стандарта НОО
16. Экспедиция в будущее
17. Глобальные лицейские проекты 2016-2017
18. От красивой школы к красивому микрорайону</t>
        </r>
      </text>
    </comment>
    <comment ref="E70" authorId="0" shapeId="0">
      <text>
        <r>
          <rPr>
            <b/>
            <sz val="9"/>
            <color indexed="81"/>
            <rFont val="Tahoma"/>
            <family val="2"/>
            <charset val="204"/>
          </rPr>
          <t>В КСКО: проектное управление многообразие "следов" и материалов о представленной деятельности</t>
        </r>
        <r>
          <rPr>
            <sz val="9"/>
            <color indexed="81"/>
            <rFont val="Tahoma"/>
            <family val="2"/>
            <charset val="204"/>
          </rPr>
          <t xml:space="preserve">
1. Центр гуманитарного образования "#Мычитатели"
2. Проект "Красноярск в миниатюре"
3. Мастерская жизни
4. По праву памяти
5. Мы выбираем жизнь!
6. Музейная педагогика
7. Роев ручей - место социальных проб
8. Язык и слово - сила народа
9. «Территория Интеллект+»
10. Инженерно-технологический класс
11. Умная школа
12. Педагогические кадры
13. Социальные практики
14. Эколого-краеведческая экспедиция клуба "Юнэйкос"
15. Создание условий для введения нового стандарта НОО
16. Экспедиция в будущее
17. Глобальные лицейские проекты 2016-2017
18. От красивой школы к красивому микрорайону</t>
        </r>
      </text>
    </comment>
    <comment ref="C71" authorId="0" shapeId="0">
      <text>
        <r>
          <rPr>
            <sz val="9"/>
            <color indexed="81"/>
            <rFont val="Tahoma"/>
            <family val="2"/>
            <charset val="204"/>
          </rPr>
          <t>Проекты
1. Архитектурно-художественный класс
2. Сенсорный парк "Босые ноги"
Образовательный модуль 
"Здесь край мой, исток, мой, дорога моя…"</t>
        </r>
      </text>
    </comment>
    <comment ref="D71" authorId="0" shapeId="0">
      <text>
        <r>
          <rPr>
            <sz val="9"/>
            <color indexed="81"/>
            <rFont val="Tahoma"/>
            <family val="2"/>
            <charset val="204"/>
          </rPr>
          <t>Проекты
1. Архитектурно-художественный класс
2. Сенсорный парк "Босые ноги"</t>
        </r>
      </text>
    </comment>
    <comment ref="E71" authorId="0" shapeId="0">
      <text>
        <r>
          <rPr>
            <sz val="9"/>
            <color indexed="81"/>
            <rFont val="Tahoma"/>
            <family val="2"/>
            <charset val="204"/>
          </rPr>
          <t>1. Архитектурно-художественный класс
2. Сенсорный парк "Босые ноги"
Образовательный модуль 
"Здесь край мой, исток, мой, дорога моя…"</t>
        </r>
      </text>
    </comment>
    <comment ref="P71" authorId="0" shapeId="0">
      <text>
        <r>
          <rPr>
            <sz val="9"/>
            <color indexed="81"/>
            <rFont val="Tahoma"/>
            <family val="2"/>
            <charset val="204"/>
          </rPr>
          <t>Раздел "История школы" с 1922 г
http://xn--6-7sbb1bcbcudgtdkd6gxf.xn--p1ai/index.php/istoriya-shkoly</t>
        </r>
      </text>
    </comment>
    <comment ref="C72" authorId="0" shapeId="0">
      <text>
        <r>
          <rPr>
            <sz val="9"/>
            <color indexed="81"/>
            <rFont val="Tahoma"/>
            <family val="2"/>
            <charset val="204"/>
          </rPr>
          <t>Инфраструктурный проект «Профориентация» как «Образовательные возможности рекреации школы».</t>
        </r>
      </text>
    </comment>
    <comment ref="D72" authorId="0" shapeId="0">
      <text>
        <r>
          <rPr>
            <sz val="9"/>
            <color indexed="81"/>
            <rFont val="Tahoma"/>
            <family val="2"/>
            <charset val="204"/>
          </rPr>
          <t>Инфраструктурный проект «Профориентация» как «Образовательные возможности рекреации школы».</t>
        </r>
      </text>
    </comment>
    <comment ref="E72" authorId="0" shapeId="0">
      <text>
        <r>
          <rPr>
            <sz val="9"/>
            <color indexed="81"/>
            <rFont val="Tahoma"/>
            <family val="2"/>
            <charset val="204"/>
          </rPr>
          <t>В разделе "Проектное управление" следы проекта "Профориентация":
- Мастер-класс «Изготовление глиняной посуды для театральных постановок на гончарном круге»
- Школьный этап Городского Фестиваля профессиональных проб
- Участие в конкурсе «Медиация – профессия будущего», проходившем в СФУ</t>
        </r>
      </text>
    </comment>
    <comment ref="P72" authorId="0" shapeId="0">
      <text>
        <r>
          <rPr>
            <sz val="9"/>
            <color indexed="81"/>
            <rFont val="Tahoma"/>
            <family val="2"/>
            <charset val="204"/>
          </rPr>
          <t>История школы
http://krasschool17.ru/shkolnaya-letopis.html</t>
        </r>
      </text>
    </comment>
    <comment ref="C73" authorId="0" shapeId="0">
      <text>
        <r>
          <rPr>
            <b/>
            <sz val="9"/>
            <color indexed="81"/>
            <rFont val="Tahoma"/>
            <family val="2"/>
            <charset val="204"/>
          </rPr>
          <t>В разделе "Проектное управление" размещены описания мероприятий и направлений деятельности школы:</t>
        </r>
        <r>
          <rPr>
            <sz val="9"/>
            <color indexed="81"/>
            <rFont val="Tahoma"/>
            <family val="2"/>
            <charset val="204"/>
          </rPr>
          <t xml:space="preserve">
1. Фестиваль "Красота. Здоровье. Спорт"
2. Психолого-педагогический класс
3. Волонтёрское движение
4. Территория 2020
5. Образовательный портал Учи.ру
6. "Исток" - школьный музей учебников
7. Научно-практическая конференция "УМКА"
8. Экологичечский клуб
9. IQ-фестиваль
10. Физкультурно-спортивный клуб "Созвездия"
11. Игра по истории "Родная старина"
12. Фестиваль "Звёздный дождь"
13. Мир моих интерресов
14. Профессиональные пробы
15. Кадровое агентство "ПрофАкцент"
16. Умная школа
17. Школьная лига РОСНАНО
</t>
        </r>
        <r>
          <rPr>
            <b/>
            <i/>
            <sz val="9"/>
            <color indexed="81"/>
            <rFont val="Tahoma"/>
            <family val="2"/>
            <charset val="204"/>
          </rPr>
          <t>Нет проектов в определённой структуре.</t>
        </r>
      </text>
    </comment>
    <comment ref="E73" authorId="0" shapeId="0">
      <text>
        <r>
          <rPr>
            <b/>
            <sz val="9"/>
            <color indexed="81"/>
            <rFont val="Tahoma"/>
            <family val="2"/>
            <charset val="204"/>
          </rPr>
          <t>В разделе "Проектное управление" размещены описания мероприятий и направлений деятельности школы:</t>
        </r>
        <r>
          <rPr>
            <sz val="9"/>
            <color indexed="81"/>
            <rFont val="Tahoma"/>
            <family val="2"/>
            <charset val="204"/>
          </rPr>
          <t xml:space="preserve">
1. Фестиваль "Красота. Здоровье. Спорт"
2. Психолого-педагогический класс
3. Волонтёрское движение
4. Территория 2020
5. Образовательный портал Учи.ру
6. "Исток" - школьный музей учебников
7. Научно-практическая конференция "УМКА"
8. Экологичечский клуб
9. IQ-фестиваль
10. Физкультурно-спортивный клуб "Созвездия"
11. Игра по истории "Родная старина"
12. Фестиваль "Звёздный дождь"
13. Мир моих интерресов
14. Профессиональные пробы
15. Кадровое агентство "ПрофАкцент"
16. Умная школа
17. Школьная лига РОСНАНО</t>
        </r>
      </text>
    </comment>
    <comment ref="P73" authorId="0" shapeId="0">
      <text>
        <r>
          <rPr>
            <sz val="9"/>
            <color indexed="81"/>
            <rFont val="Tahoma"/>
            <family val="2"/>
            <charset val="204"/>
          </rPr>
          <t>http://school23krs.ru/2-spezrazdel/799-istoriya-shkoly.html
Кратко, хотя школе 50 лет.</t>
        </r>
      </text>
    </comment>
    <comment ref="P74" authorId="0" shapeId="0">
      <text>
        <r>
          <rPr>
            <sz val="9"/>
            <color indexed="81"/>
            <rFont val="Tahoma"/>
            <family val="2"/>
            <charset val="204"/>
          </rPr>
          <t>В разделе "О нас" - "История школы" с 1963 г., но очень кратко.
http://xn--34-6kc3bfr2e.xn--p1ai/%D1%88%D0%BA%D0%BE%D0%BB%D0%B0/%D0%BE-%D0%BD%D0%B0%D1%81/%D0%B8%D1%81%D1%82%D0%BE%D1%80%D0%B8%D1%8F-%D1%88%D0%BA%D0%BE%D0%BB%D1%8B</t>
        </r>
      </text>
    </comment>
    <comment ref="C75" authorId="0" shapeId="0">
      <text>
        <r>
          <rPr>
            <sz val="9"/>
            <color indexed="81"/>
            <rFont val="Tahoma"/>
            <family val="2"/>
            <charset val="204"/>
          </rPr>
          <t xml:space="preserve">Номинация "Самая благоустроеная территория социальной сферы"
Проект "Чтение+"
</t>
        </r>
      </text>
    </comment>
    <comment ref="D75" authorId="0" shapeId="0">
      <text>
        <r>
          <rPr>
            <sz val="9"/>
            <color indexed="81"/>
            <rFont val="Tahoma"/>
            <family val="2"/>
            <charset val="204"/>
          </rPr>
          <t xml:space="preserve">Проект "Чтение+"
</t>
        </r>
      </text>
    </comment>
    <comment ref="E75" authorId="0" shapeId="0">
      <text>
        <r>
          <rPr>
            <sz val="9"/>
            <color indexed="81"/>
            <rFont val="Tahoma"/>
            <family val="2"/>
            <charset val="204"/>
          </rPr>
          <t xml:space="preserve">Номинация "Самая благоустроеная территория социальной сферы"
Проект "Чтение+"
</t>
        </r>
      </text>
    </comment>
    <comment ref="P75" authorId="0" shapeId="0">
      <text>
        <r>
          <rPr>
            <b/>
            <sz val="9"/>
            <color indexed="81"/>
            <rFont val="Tahoma"/>
            <family val="2"/>
            <charset val="204"/>
          </rPr>
          <t>Not Found</t>
        </r>
      </text>
    </comment>
    <comment ref="P76" authorId="0" shapeId="0">
      <text>
        <r>
          <rPr>
            <sz val="9"/>
            <color indexed="81"/>
            <rFont val="Tahoma"/>
            <family val="2"/>
            <charset val="204"/>
          </rPr>
          <t>Есть раздел "Летопись школы" с презентацией проекта "Музей школы № 45"
http://xn--45-8kc3bfr2e.xn--p1ai/letopis-shkoly
пустой раздел "История школы"
http://xn--45-8kc3bfr2e.xn--p1ai/o-nas/istoriya-shkoly</t>
        </r>
      </text>
    </comment>
    <comment ref="C77" authorId="0" shapeId="0">
      <text>
        <r>
          <rPr>
            <sz val="9"/>
            <color indexed="81"/>
            <rFont val="Tahoma"/>
            <family val="2"/>
            <charset val="204"/>
          </rPr>
          <t xml:space="preserve">В разделе пусто
</t>
        </r>
      </text>
    </comment>
    <comment ref="C78" authorId="0" shapeId="0">
      <text>
        <r>
          <rPr>
            <sz val="9"/>
            <color indexed="81"/>
            <rFont val="Tahoma"/>
            <family val="2"/>
            <charset val="204"/>
          </rPr>
          <t>1. "Образовательный полгон" межведомственный проект-Г с тематикой уроков по биологии и географии
2. "Аллея природного чуда"
3. "Я - патриот"
4. "Мой школьный двор"
Участие в всероссийских проектах и акциях: 
- "Всероссийская школьная летопись"
- "Тотальный диктант"
- Электронная образовательная среда "Русское слово"</t>
        </r>
      </text>
    </comment>
    <comment ref="D78" authorId="0" shapeId="0">
      <text>
        <r>
          <rPr>
            <sz val="9"/>
            <color indexed="81"/>
            <rFont val="Tahoma"/>
            <family val="2"/>
            <charset val="204"/>
          </rPr>
          <t>1. "Образовательный полгон" межведомственный проект-Г с тематикой уроков по биологии и географии</t>
        </r>
      </text>
    </comment>
    <comment ref="E78" authorId="0" shapeId="0">
      <text>
        <r>
          <rPr>
            <sz val="9"/>
            <color indexed="81"/>
            <rFont val="Tahoma"/>
            <family val="2"/>
            <charset val="204"/>
          </rPr>
          <t>1. "Образовательный полгон" межведомственный проект-Г с тематикой уроков по биологии и географии+следы акции "115 дней на "Столбах"
2. "Аллея природного чуда"
3. "Я - патриот"
4. "Мой школьный двор"
Участие в всероссийских проектах и акциях: 
- "Всероссийская школьная летопись"
- "Тотальный диктант"
- Электронная образовательная среда "Русское слово"</t>
        </r>
      </text>
    </comment>
    <comment ref="P78" authorId="0" shapeId="0">
      <text>
        <r>
          <rPr>
            <sz val="9"/>
            <color indexed="81"/>
            <rFont val="Tahoma"/>
            <family val="2"/>
            <charset val="204"/>
          </rPr>
          <t>Раздел "История школы" с заметкой "О школе" с краткими историческими сведениями
http://www.xn--76-8kc3bfr2e.xn--p1ai/2015-04-13-15-20-23/istoriya-shkoly.html</t>
        </r>
      </text>
    </comment>
    <comment ref="C79" authorId="0" shapeId="0">
      <text>
        <r>
          <rPr>
            <sz val="9"/>
            <color indexed="81"/>
            <rFont val="Tahoma"/>
            <family val="2"/>
            <charset val="204"/>
          </rPr>
          <t>Раздел "Проектное управление" есть.
Содержания нет</t>
        </r>
      </text>
    </comment>
    <comment ref="P79" authorId="0" shapeId="0">
      <text>
        <r>
          <rPr>
            <sz val="9"/>
            <color indexed="81"/>
            <rFont val="Tahoma"/>
            <family val="2"/>
            <charset val="204"/>
          </rPr>
          <t>Раздел есть.
Содержания нет</t>
        </r>
      </text>
    </comment>
    <comment ref="C80" authorId="0" shapeId="0">
      <text>
        <r>
          <rPr>
            <sz val="9"/>
            <color indexed="81"/>
            <rFont val="Tahoma"/>
            <family val="2"/>
            <charset val="204"/>
          </rPr>
          <t>1. Межведомственный проект "Образовательный полигон "Столбы": восточный вход"
2. Современная пространственно-временная архитектоника школьной среды как условие развития её субъектов (доклад + презентация)</t>
        </r>
      </text>
    </comment>
    <comment ref="D80" authorId="0" shapeId="0">
      <text>
        <r>
          <rPr>
            <sz val="9"/>
            <color indexed="81"/>
            <rFont val="Tahoma"/>
            <family val="2"/>
            <charset val="204"/>
          </rPr>
          <t>Межведомственный проект "Образовательный полигон "Столбы": восточный вход"</t>
        </r>
      </text>
    </comment>
    <comment ref="E80" authorId="0" shapeId="0">
      <text>
        <r>
          <rPr>
            <sz val="9"/>
            <color indexed="81"/>
            <rFont val="Tahoma"/>
            <family val="2"/>
            <charset val="204"/>
          </rPr>
          <t>Современная пространственно-временная архитектоника школьной среды как условие развития её субъектов (доклад + презентация)</t>
        </r>
      </text>
    </comment>
    <comment ref="P80" authorId="0" shapeId="0">
      <text>
        <r>
          <rPr>
            <sz val="9"/>
            <color indexed="81"/>
            <rFont val="Tahoma"/>
            <family val="2"/>
            <charset val="204"/>
          </rPr>
          <t>В заделе "О школе" - "История школы", где нет истории
Есть сведения о директорах, выпускниках, символах
http://www.92school.ru/index.php/o-shkole/istoriya-shkoly</t>
        </r>
      </text>
    </comment>
    <comment ref="C81" authorId="0" shapeId="0">
      <text>
        <r>
          <rPr>
            <sz val="9"/>
            <color indexed="81"/>
            <rFont val="Tahoma"/>
            <family val="2"/>
            <charset val="204"/>
          </rPr>
          <t>Участие в проектах:
1. Апробация электронной формы учебников издательства "Русское слово"
2. Всероссийская школьная летопись
3. Федеральный проект "Тотальный диктант"
4. "Немецкий как первый второй иностранный язык"
Проекты школы:
5. "Шахматы в школу"
6. "Детский университет"
7. "Зелёная школа"</t>
        </r>
      </text>
    </comment>
    <comment ref="H81" authorId="0" shapeId="0">
      <text>
        <r>
          <rPr>
            <sz val="9"/>
            <color indexed="81"/>
            <rFont val="Tahoma"/>
            <family val="2"/>
            <charset val="204"/>
          </rPr>
          <t>В 1 направлении дорожной карты ОУ</t>
        </r>
      </text>
    </comment>
    <comment ref="P81" authorId="0" shapeId="0">
      <text>
        <r>
          <rPr>
            <sz val="9"/>
            <color indexed="81"/>
            <rFont val="Tahoma"/>
            <family val="2"/>
            <charset val="204"/>
          </rPr>
          <t>В разделе "О школе" - "История школы": 
сведения о Г.Т.Побежимове  и директорах</t>
        </r>
      </text>
    </comment>
    <comment ref="F82" authorId="0" shapeId="0">
      <text>
        <r>
          <rPr>
            <b/>
            <sz val="9"/>
            <color indexed="81"/>
            <rFont val="Tahoma"/>
            <family val="2"/>
            <charset val="204"/>
          </rPr>
          <t>Раздел есть с надписью ГУО</t>
        </r>
      </text>
    </comment>
    <comment ref="H82" authorId="0" shapeId="0">
      <text>
        <r>
          <rPr>
            <sz val="9"/>
            <color indexed="81"/>
            <rFont val="Tahoma"/>
            <family val="2"/>
            <charset val="204"/>
          </rPr>
          <t>В 1 направлении дорожной карты ОУ</t>
        </r>
      </text>
    </comment>
    <comment ref="C83" authorId="0" shapeId="0">
      <text>
        <r>
          <rPr>
            <sz val="9"/>
            <color indexed="81"/>
            <rFont val="Tahoma"/>
            <family val="2"/>
            <charset val="204"/>
          </rPr>
          <t>Образовательный и инфраструктурный дизайн образовательного процесса
Экологическое образование
Внутренняя система оценки образования
Проект АСИ: "Всероссийская Школьная летопись"</t>
        </r>
      </text>
    </comment>
    <comment ref="D83" authorId="0" shapeId="0">
      <text>
        <r>
          <rPr>
            <sz val="9"/>
            <color indexed="81"/>
            <rFont val="Tahoma"/>
            <family val="2"/>
            <charset val="204"/>
          </rPr>
          <t>Образовательный и инфраструктурный дизайн образовательного процесса
Экологическое образование
Внутренняя система оценки образования</t>
        </r>
      </text>
    </comment>
    <comment ref="E83" authorId="0" shapeId="0">
      <text>
        <r>
          <rPr>
            <b/>
            <sz val="9"/>
            <color indexed="81"/>
            <rFont val="Tahoma"/>
            <family val="2"/>
            <charset val="204"/>
          </rPr>
          <t>Проекты и реализация по направлениям КСКО</t>
        </r>
        <r>
          <rPr>
            <sz val="9"/>
            <color indexed="81"/>
            <rFont val="Tahoma"/>
            <family val="2"/>
            <charset val="204"/>
          </rPr>
          <t xml:space="preserve">
</t>
        </r>
        <r>
          <rPr>
            <i/>
            <sz val="9"/>
            <color indexed="81"/>
            <rFont val="Tahoma"/>
            <family val="2"/>
            <charset val="204"/>
          </rPr>
          <t>Достижение образовательных результатов</t>
        </r>
        <r>
          <rPr>
            <sz val="9"/>
            <color indexed="81"/>
            <rFont val="Tahoma"/>
            <family val="2"/>
            <charset val="204"/>
          </rPr>
          <t xml:space="preserve">
ШКСОКО
</t>
        </r>
        <r>
          <rPr>
            <i/>
            <sz val="9"/>
            <color indexed="81"/>
            <rFont val="Tahoma"/>
            <family val="2"/>
            <charset val="204"/>
          </rPr>
          <t>Кадровое обеспечение...</t>
        </r>
        <r>
          <rPr>
            <sz val="9"/>
            <color indexed="81"/>
            <rFont val="Tahoma"/>
            <family val="2"/>
            <charset val="204"/>
          </rPr>
          <t xml:space="preserve">
"Облако идей"
</t>
        </r>
        <r>
          <rPr>
            <i/>
            <sz val="9"/>
            <color indexed="81"/>
            <rFont val="Tahoma"/>
            <family val="2"/>
            <charset val="204"/>
          </rPr>
          <t>Инфраструктурное обеспечение...</t>
        </r>
        <r>
          <rPr>
            <sz val="9"/>
            <color indexed="81"/>
            <rFont val="Tahoma"/>
            <family val="2"/>
            <charset val="204"/>
          </rPr>
          <t xml:space="preserve">
"Пришкольный участок
"Школа будущего"
 "Читающая мама"
</t>
        </r>
        <r>
          <rPr>
            <i/>
            <sz val="9"/>
            <color indexed="81"/>
            <rFont val="Tahoma"/>
            <family val="2"/>
            <charset val="204"/>
          </rPr>
          <t>Образовательное партнёрство</t>
        </r>
        <r>
          <rPr>
            <sz val="9"/>
            <color indexed="81"/>
            <rFont val="Tahoma"/>
            <family val="2"/>
            <charset val="204"/>
          </rPr>
          <t xml:space="preserve">
"Всероссийская Школьная летопись"
"Школьная лига РОСНАНО"</t>
        </r>
      </text>
    </comment>
    <comment ref="P83" authorId="0" shapeId="0">
      <text>
        <r>
          <rPr>
            <sz val="9"/>
            <color indexed="81"/>
            <rFont val="Tahoma"/>
            <family val="2"/>
            <charset val="204"/>
          </rPr>
          <t>Раздел "Школа" - "История школы"
в структуре
http://www.xn--137-5cd3cgu2f.xn--p1ai/%D1%88%D0%BA%D0%BE%D0%BB%D0%B0/%D0%B8%D1%81%D1%82%D0%BE%D1%80%D0%B8%D1%8F-%D1%88%D0%BA%D0%BE%D0%BB%D1%8B</t>
        </r>
      </text>
    </comment>
    <comment ref="Q83" authorId="0" shapeId="0">
      <text>
        <r>
          <rPr>
            <b/>
            <sz val="9"/>
            <color indexed="81"/>
            <rFont val="Tahoma"/>
            <family val="2"/>
            <charset val="204"/>
          </rPr>
          <t>Хороший пример организации раздела в предложенной структуре!</t>
        </r>
      </text>
    </comment>
    <comment ref="I84" authorId="0" shapeId="0">
      <text>
        <r>
          <rPr>
            <b/>
            <sz val="9"/>
            <color indexed="81"/>
            <rFont val="Tahoma"/>
            <family val="2"/>
            <charset val="204"/>
          </rPr>
          <t>27-28.12.2018
СШ № 151</t>
        </r>
      </text>
    </comment>
    <comment ref="C85" authorId="0" shapeId="0">
      <text>
        <r>
          <rPr>
            <sz val="9"/>
            <color indexed="81"/>
            <rFont val="Tahoma"/>
            <charset val="1"/>
          </rPr>
          <t>Размещены презентации и материалы:
1. Агенство стратегических инициатив — ЛИДЕРСКИЕ ПРОЕКТЫ
2. О развитии механизмов современного образования г.Красноярска
3. Проектное управление
4. Положение о I Городском фестивале инфраструктурных решений образовательных организаций г.Красноярска</t>
        </r>
      </text>
    </comment>
    <comment ref="H85" authorId="0" shapeId="0">
      <text>
        <r>
          <rPr>
            <sz val="9"/>
            <color indexed="81"/>
            <rFont val="Tahoma"/>
            <family val="2"/>
            <charset val="204"/>
          </rPr>
          <t>В 1 направлении дорожной карты ОУ</t>
        </r>
      </text>
    </comment>
    <comment ref="P85" authorId="0" shapeId="0">
      <text>
        <r>
          <rPr>
            <sz val="9"/>
            <color indexed="81"/>
            <rFont val="Tahoma"/>
            <family val="2"/>
            <charset val="204"/>
          </rPr>
          <t>Раздел "История школы" кратко с датами
http://xn--1--6kck3aied0agtl0a6d.xn--p1ai/istoriya-shkoly/</t>
        </r>
      </text>
    </comment>
    <comment ref="C87" authorId="0" shapeId="0">
      <text>
        <r>
          <rPr>
            <sz val="9"/>
            <color indexed="81"/>
            <rFont val="Tahoma"/>
            <family val="2"/>
            <charset val="204"/>
          </rPr>
          <t>Генеральный проект с 2005 года «Личностно-ориентированное образование в школе с углубленным изучением отдельных предметов»;
1. «Содержание образования в условиях личностной парадигмы»;
2. «Педагог в условиях личностной парадигмы»;
3. «Личностно-ориентированное воспитание»;
4. «Дополнительное образование в условиях личностной парадигмы»;
5. «Здоровьесохраняющая педагогика»;
Под каждым проектом подпроекты (не указаны)
Приоритетными проектами развития школы выбраны «Образовательный и инфраструктурный дизайн образовательного процесса», который включает ряд подпроектов (не указаны), а так же проектной задачи в аспекте введения профстандарта «Персонифицированная программа»</t>
        </r>
      </text>
    </comment>
    <comment ref="D87" authorId="0" shapeId="0">
      <text>
        <r>
          <rPr>
            <sz val="9"/>
            <color indexed="81"/>
            <rFont val="Tahoma"/>
            <family val="2"/>
            <charset val="204"/>
          </rPr>
          <t>Проект Образовательный и инфраструктурный дизайн - формирование читательской грамотнотности.</t>
        </r>
      </text>
    </comment>
    <comment ref="E87" authorId="0" shapeId="0">
      <text>
        <r>
          <rPr>
            <sz val="9"/>
            <color indexed="81"/>
            <rFont val="Tahoma"/>
            <family val="2"/>
            <charset val="204"/>
          </rPr>
          <t>Проект "Образовательный и инфраструктурный дизайн - формирование читательской грамотнотности".
Результаты не относятся к поставленным целям.</t>
        </r>
      </text>
    </comment>
    <comment ref="P87" authorId="0" shapeId="0">
      <text>
        <r>
          <rPr>
            <sz val="9"/>
            <color indexed="81"/>
            <rFont val="Tahoma"/>
            <family val="2"/>
            <charset val="204"/>
          </rPr>
          <t>http://sch5.ru/article.asp?id_text=179</t>
        </r>
      </text>
    </comment>
    <comment ref="C88" authorId="0" shapeId="0">
      <text>
        <r>
          <rPr>
            <sz val="9"/>
            <color indexed="81"/>
            <rFont val="Tahoma"/>
            <family val="2"/>
            <charset val="204"/>
          </rPr>
          <t>Проектов нет. А есть: 
1. Обр и Инфр Дизайн - пусто
2. Школьные Меридианы - 3 события
   - Экологический марафон
   - Карнавал поэзии
   - Грани науки
3. ШСОКО - следы реализации</t>
        </r>
      </text>
    </comment>
    <comment ref="D88" authorId="0" shapeId="0">
      <text>
        <r>
          <rPr>
            <sz val="9"/>
            <color indexed="81"/>
            <rFont val="Tahoma"/>
            <family val="2"/>
            <charset val="204"/>
          </rPr>
          <t>Школьные меридианы</t>
        </r>
      </text>
    </comment>
    <comment ref="E88" authorId="0" shapeId="0">
      <text>
        <r>
          <rPr>
            <sz val="9"/>
            <color indexed="81"/>
            <rFont val="Tahoma"/>
            <family val="2"/>
            <charset val="204"/>
          </rPr>
          <t>Школьные Меридианы - отражены 3 события
   - Экологический марафон
   - Карнавал поэзии
   - Грани науки
ШСОКО - следы реализации</t>
        </r>
      </text>
    </comment>
    <comment ref="C89" authorId="0" shapeId="0">
      <text>
        <r>
          <rPr>
            <sz val="9"/>
            <color indexed="81"/>
            <rFont val="Tahoma"/>
            <family val="2"/>
            <charset val="204"/>
          </rPr>
          <t>В разделе КСКО размещен
заголовок "Школьные меридианы", в котором 
заголовок "Проект Театральная семья", в котором
заголовок "Театральная семья", где можно оставить комментарий
заголовки событий:
"Дети-детям" (отчёт с фото)
"Мой ребёнок - будущий студент" (пусто)
"Новогодние вытворяшки" (пусто)
"Оттачиваем мастерство" (отчёт с фото)
"Творческие встречи" (пусто)
"Любите искусство в себе, а не себя в искусстве" (отчёт с фото)
Творческий фестиваль-конкурс "Вдохновение" к празднику Победы (отчёт с фото)
Школьный театральный проект (пусто)</t>
        </r>
      </text>
    </comment>
    <comment ref="C90" authorId="0" shapeId="0">
      <text>
        <r>
          <rPr>
            <sz val="9"/>
            <color indexed="81"/>
            <rFont val="Tahoma"/>
            <family val="2"/>
            <charset val="204"/>
          </rPr>
          <t>Направление 1. Повышение уровня образовательных результатов обучающихся
● Детские инициативы и самоуправление
● Изобретающая школа
● Инженерная школа
● Инклюзивное образование
● Одаренные дети
● Улучшение качества ОГЭ и ЕГЭ
Направление 2. Развитие кадрового потенциала учреждения
● Компетентный учитель
Направление 3. Развитие инфраструктуры учреждения
● Информатизация
Направление 4. Развитие партнёрских связей учреждения
● Партнёрские взаимодействия
● Школа нового поколения</t>
        </r>
      </text>
    </comment>
    <comment ref="D90" authorId="0" shapeId="0">
      <text>
        <r>
          <rPr>
            <sz val="9"/>
            <color indexed="81"/>
            <rFont val="Tahoma"/>
            <family val="2"/>
            <charset val="204"/>
          </rPr>
          <t>1. Инженерное мышление
2. ОВЗ</t>
        </r>
      </text>
    </comment>
    <comment ref="P90" authorId="0" shapeId="0">
      <text>
        <r>
          <rPr>
            <sz val="9"/>
            <color indexed="81"/>
            <rFont val="Tahoma"/>
            <family val="2"/>
            <charset val="204"/>
          </rPr>
          <t>Раздел "История школы" с 3 презентациями
https://www.sch22.org/%D0%B8%D1%81%D1%82%D0%BE%D1%80%D0%B8%D1%8F-%D1%88%D0%BA%D0%BE%D0%BB%D1%8B/</t>
        </r>
      </text>
    </comment>
    <comment ref="C91" authorId="0" shapeId="0">
      <text>
        <r>
          <rPr>
            <sz val="9"/>
            <color indexed="81"/>
            <rFont val="Tahoma"/>
            <family val="2"/>
            <charset val="204"/>
          </rPr>
          <t>1. "Образовательны и инфраструктурный дизайн: образовательные возможности в знаково-символических конструкциях и инфраструктурных решениях
с проектами:
    1а. "Отдыхаем без гаджетов"
    1б. "Вектор успеха"
    1в. "Спортивная школа - сильная Россия"
2. "Образование детей с ОВЗ"
с проектом "Школьный клуб "Вместе"
3. "Школьные меридианы"
с проектом "Поисковик" (8-11 классы, где не реализуется идея проекта "Школьные меридианы")
4. "Подготовка педагогичеких кадров": организация практики студентов и профориентация обучающихся.</t>
        </r>
      </text>
    </comment>
    <comment ref="D91" authorId="0" shapeId="0">
      <text>
        <r>
          <rPr>
            <sz val="9"/>
            <color indexed="81"/>
            <rFont val="Tahoma"/>
            <family val="2"/>
            <charset val="204"/>
          </rPr>
          <t>1. "Образовательны и инфраструктурный дизайн: образовательные возможности в знаково-символических конструкциях и инфраструктурных решениях
с проектом "Отдыхаем без гаджетов"</t>
        </r>
      </text>
    </comment>
    <comment ref="E91" authorId="0" shapeId="0">
      <text>
        <r>
          <rPr>
            <sz val="9"/>
            <color indexed="81"/>
            <rFont val="Tahoma"/>
            <family val="2"/>
            <charset val="204"/>
          </rPr>
          <t>Следы проведения мероприятий, названных проектами
1. Образовательный и инфраструктурный дизайн:
    1а. "Отдыхаем без гаджетов"
    1б. "Вектор успеха"
    1в. "Спортивная школа - сильная Россия"
2. Подготовка педагогических кадров: организация практики студентов и профориентация обучающихся.
3. Образование детей с ОВЗ: Школьный клуб инклюзивной поддержки "Вместе"
4. "Юный поисковик" не реализует идею проекта "Школьные меридианы"</t>
        </r>
      </text>
    </comment>
    <comment ref="C92" authorId="0" shapeId="0">
      <text>
        <r>
          <rPr>
            <sz val="9"/>
            <color indexed="81"/>
            <rFont val="Tahoma"/>
            <family val="2"/>
            <charset val="204"/>
          </rPr>
          <t>2017-2018 и
2018-2019
Школьные меридианы как шефство с набором мероприятий как проектов:
"КнигоИгры"
"Личность - ты, личность - Я (исследование)
"Добро-Дело-Мы"
"Кругосветка. Перезагрузка"</t>
        </r>
      </text>
    </comment>
    <comment ref="D92" authorId="0" shapeId="0">
      <text>
        <r>
          <rPr>
            <sz val="9"/>
            <color indexed="81"/>
            <rFont val="Tahoma"/>
            <family val="2"/>
            <charset val="204"/>
          </rPr>
          <t>2017-2018 и
2018-2019
Школьные меридианы как шефство.</t>
        </r>
      </text>
    </comment>
    <comment ref="E92" authorId="0" shapeId="0">
      <text>
        <r>
          <rPr>
            <sz val="9"/>
            <color indexed="81"/>
            <rFont val="Tahoma"/>
            <family val="2"/>
            <charset val="204"/>
          </rPr>
          <t>2017-2018 и
2018-2019
Школьные меридианы как шефство.Школьные меридианы как шефство с набором мероприятий как проектов:
"КнигоИгры"
"Личность - ты, личность - Я (исследование)
"Добро-Дело-Мы"
"Кругосветка. Перезагрузка"</t>
        </r>
      </text>
    </comment>
    <comment ref="H92" authorId="0" shapeId="0">
      <text>
        <r>
          <rPr>
            <sz val="9"/>
            <color indexed="81"/>
            <rFont val="Tahoma"/>
            <family val="2"/>
            <charset val="204"/>
          </rPr>
          <t>В 1 направлении дорожной карты ОУ</t>
        </r>
      </text>
    </comment>
    <comment ref="C93" authorId="0" shapeId="0">
      <text>
        <r>
          <rPr>
            <sz val="9"/>
            <color indexed="81"/>
            <rFont val="Tahoma"/>
            <family val="2"/>
            <charset val="204"/>
          </rPr>
          <t>Образовательный и инфраструктурный дизайн: кабинет физики-астрономии</t>
        </r>
      </text>
    </comment>
    <comment ref="D93" authorId="0" shapeId="0">
      <text>
        <r>
          <rPr>
            <sz val="9"/>
            <color indexed="81"/>
            <rFont val="Tahoma"/>
            <family val="2"/>
            <charset val="204"/>
          </rPr>
          <t>Образовательный и инфраструктурный дизайн: кабинет физики-астрономии</t>
        </r>
      </text>
    </comment>
    <comment ref="E93" authorId="0" shapeId="0">
      <text>
        <r>
          <rPr>
            <sz val="9"/>
            <color indexed="81"/>
            <rFont val="Tahoma"/>
            <family val="2"/>
            <charset val="204"/>
          </rPr>
          <t>Фото кабинета физики-астрономии</t>
        </r>
      </text>
    </comment>
    <comment ref="C94" authorId="0" shapeId="0">
      <text>
        <r>
          <rPr>
            <sz val="9"/>
            <color indexed="81"/>
            <rFont val="Tahoma"/>
            <family val="2"/>
            <charset val="204"/>
          </rPr>
          <t>В разделе нет проектов, а есть
много планов и положений</t>
        </r>
      </text>
    </comment>
    <comment ref="P94" authorId="0" shapeId="0">
      <text>
        <r>
          <rPr>
            <sz val="9"/>
            <color indexed="81"/>
            <rFont val="Tahoma"/>
            <family val="2"/>
            <charset val="204"/>
          </rPr>
          <t>Раздел "История нашей школы" содержит сведения о директорах, благодарность учителям и фото учителей и учеников
http://69shkola.ru/%D0%B8%D1%81%D1%82%D0%BE%D1%80%D0%B8%D1%8F-%D0%BD%D0%B0%D1%88%D0%B5%D0%B9-%D1%88%D0%BA%D0%BE%D0%BB%D1%8B/</t>
        </r>
      </text>
    </comment>
    <comment ref="C96" authorId="0" shapeId="0">
      <text>
        <r>
          <rPr>
            <sz val="9"/>
            <color indexed="81"/>
            <rFont val="Tahoma"/>
            <family val="2"/>
            <charset val="204"/>
          </rPr>
          <t>Проекты
1. "Подготовка педагогических кадров"
2. "Школьные меридианы"
3. "Зелёная планета"
Представлена деятельность:
- Музей боевой славы
- Музей истории школы
- Музей нац.костюма
- Шахматный клуб
- Участие в проектах АСИ</t>
        </r>
      </text>
    </comment>
    <comment ref="D96" authorId="0" shapeId="0">
      <text>
        <r>
          <rPr>
            <sz val="9"/>
            <color indexed="81"/>
            <rFont val="Tahoma"/>
            <family val="2"/>
            <charset val="204"/>
          </rPr>
          <t>1. Школьные меридианы
2. Подготовка педагогических кадров
2. Благоустройство пришкольной территории "Зелёная планета"</t>
        </r>
      </text>
    </comment>
    <comment ref="E96" authorId="0" shapeId="0">
      <text>
        <r>
          <rPr>
            <sz val="9"/>
            <color indexed="81"/>
            <rFont val="Tahoma"/>
            <family val="2"/>
            <charset val="204"/>
          </rPr>
          <t>1. Школьные меридианы
2. Подготовка педагогических кадров
2. Благоустройство пришкольной территории "Зелёная планета"</t>
        </r>
      </text>
    </comment>
    <comment ref="H96" authorId="0" shapeId="0">
      <text>
        <r>
          <rPr>
            <sz val="9"/>
            <color indexed="81"/>
            <rFont val="Tahoma"/>
            <family val="2"/>
            <charset val="204"/>
          </rPr>
          <t>В 1 направлении дорожной карты ОУ</t>
        </r>
      </text>
    </comment>
    <comment ref="H97" authorId="0" shapeId="0">
      <text>
        <r>
          <rPr>
            <sz val="9"/>
            <color indexed="81"/>
            <rFont val="Tahoma"/>
            <family val="2"/>
            <charset val="204"/>
          </rPr>
          <t>В 1 направлении дорожной карты ОУ</t>
        </r>
      </text>
    </comment>
    <comment ref="C98" authorId="0" shapeId="0">
      <text>
        <r>
          <rPr>
            <sz val="9"/>
            <color indexed="81"/>
            <rFont val="Tahoma"/>
            <family val="2"/>
            <charset val="204"/>
          </rPr>
          <t>Проектов нет, хотя заявлено, что в школе реализуются проектные задачи:
1. Образовательный и инфраструктурный дизайн образовательного процесса
2. Образование детей с ограниченными возможностями здоровья
3. Интеграция общего и дополнительного образования
4. Образовательное межведомственное сотрудничество
5. Сетевой педагогический лицей
Так же школа участвует в Проектах Агентства стратегических инициатив (АСИ):
Проект «Фабрика миров» 
Проект «Учи.ру» 
Проект «Всероссийская школьная летопись»</t>
        </r>
      </text>
    </comment>
    <comment ref="C99" authorId="0" shapeId="0">
      <text>
        <r>
          <rPr>
            <sz val="9"/>
            <color indexed="81"/>
            <rFont val="Tahoma"/>
            <family val="2"/>
            <charset val="204"/>
          </rPr>
          <t xml:space="preserve">ШСОКО
</t>
        </r>
      </text>
    </comment>
    <comment ref="D99" authorId="0" shapeId="0">
      <text>
        <r>
          <rPr>
            <sz val="9"/>
            <color indexed="81"/>
            <rFont val="Tahoma"/>
            <family val="2"/>
            <charset val="204"/>
          </rPr>
          <t xml:space="preserve">ШСОКО
</t>
        </r>
      </text>
    </comment>
    <comment ref="E99" authorId="0" shapeId="0">
      <text>
        <r>
          <rPr>
            <sz val="9"/>
            <color indexed="81"/>
            <rFont val="Tahoma"/>
            <family val="2"/>
            <charset val="204"/>
          </rPr>
          <t xml:space="preserve">ШСОКО
</t>
        </r>
      </text>
    </comment>
    <comment ref="C100" authorId="0" shapeId="0">
      <text>
        <r>
          <rPr>
            <sz val="9"/>
            <color indexed="81"/>
            <rFont val="Tahoma"/>
            <family val="2"/>
            <charset val="204"/>
          </rPr>
          <t>"Педагогический вектор" 
2016-2017
2017-2018
2018-2019</t>
        </r>
      </text>
    </comment>
    <comment ref="D100" authorId="0" shapeId="0">
      <text>
        <r>
          <rPr>
            <sz val="9"/>
            <color indexed="81"/>
            <rFont val="Tahoma"/>
            <family val="2"/>
            <charset val="204"/>
          </rPr>
          <t>"Педагогический вектор" 
2016-2017
2017-2018
2018-2019</t>
        </r>
      </text>
    </comment>
    <comment ref="E100" authorId="0" shapeId="0">
      <text>
        <r>
          <rPr>
            <sz val="9"/>
            <color indexed="81"/>
            <rFont val="Tahoma"/>
            <family val="2"/>
            <charset val="204"/>
          </rPr>
          <t>"Педагогический вектор" 
2016-2017
2017-2018
2018-2019</t>
        </r>
      </text>
    </comment>
    <comment ref="P100" authorId="0" shapeId="0">
      <text>
        <r>
          <rPr>
            <sz val="9"/>
            <color indexed="81"/>
            <rFont val="Tahoma"/>
            <family val="2"/>
            <charset val="204"/>
          </rPr>
          <t>Раздел "История" коротко
http://xn--115-5cd3cgu2f.xn--p1ai/?s=%D0%B8%D1%81%D1%82%D0%BE%D1%80%D0%B8%D1%8F</t>
        </r>
      </text>
    </comment>
    <comment ref="C101" authorId="0" shapeId="0">
      <text>
        <r>
          <rPr>
            <sz val="9"/>
            <color indexed="81"/>
            <rFont val="Tahoma"/>
            <family val="2"/>
            <charset val="204"/>
          </rPr>
          <t>1. Школьные меридианы
В разделе КСКО
навигация "Проектные решения" содержит проекты:
2. «Активная среда в инклюзивном образовании»
3. «Открытая среда – инклюзивное образование»</t>
        </r>
      </text>
    </comment>
    <comment ref="D101" authorId="0" shapeId="0">
      <text>
        <r>
          <rPr>
            <sz val="9"/>
            <color indexed="81"/>
            <rFont val="Tahoma"/>
            <family val="2"/>
            <charset val="204"/>
          </rPr>
          <t>Школьные меридианы</t>
        </r>
      </text>
    </comment>
    <comment ref="E101" authorId="0" shapeId="0">
      <text>
        <r>
          <rPr>
            <sz val="9"/>
            <color indexed="81"/>
            <rFont val="Tahoma"/>
            <family val="2"/>
            <charset val="204"/>
          </rPr>
          <t>Презентация созданного ресурсного класса для детей с РАС</t>
        </r>
      </text>
    </comment>
    <comment ref="P101" authorId="0" shapeId="0">
      <text>
        <r>
          <rPr>
            <sz val="9"/>
            <color indexed="81"/>
            <rFont val="Tahoma"/>
            <family val="2"/>
            <charset val="204"/>
          </rPr>
          <t>В основных сведениях есть ссылка 
"История школы"
 с краткой историей и фотографиями.</t>
        </r>
      </text>
    </comment>
    <comment ref="C102" authorId="0" shapeId="0">
      <text>
        <r>
          <rPr>
            <sz val="9"/>
            <color indexed="81"/>
            <rFont val="Tahoma"/>
            <family val="2"/>
            <charset val="204"/>
          </rPr>
          <t>1. Школьные меридианы
2. Подготовка педагогических кадров (?)
3. Образование детей с ОВЗ (нет)</t>
        </r>
      </text>
    </comment>
    <comment ref="D102" authorId="0" shapeId="0">
      <text>
        <r>
          <rPr>
            <sz val="9"/>
            <color indexed="81"/>
            <rFont val="Tahoma"/>
            <family val="2"/>
            <charset val="204"/>
          </rPr>
          <t>1. Школьные меридианы</t>
        </r>
      </text>
    </comment>
    <comment ref="C103" authorId="0" shapeId="0">
      <text>
        <r>
          <rPr>
            <sz val="9"/>
            <color indexed="81"/>
            <rFont val="Tahoma"/>
            <family val="2"/>
            <charset val="204"/>
          </rPr>
          <t>Есть раздел "Наши проекты", где
1. Намерения и проект "Доступная среда" в формате конкурса
2. Намерения и проект "Потенциал гончарного ремесла как средство творческой реабилитации детей с ОВЗ" без доступа
3. "Брейн-клуб "Совёнок" в своём формате
4. "Союз кино и книги: киноклуб в школьной библиотеке" без доступа
5. Заявка на присвоение статуса базовой площадки педагогического кластера
6. Договор о сетевом взаимодействии кадров для детей с ОВЗ (школы № 39, 65, 95, 98, 134)
7. Создание и развитие специализированного математического 8 класса
8. "Эффективная образовательная среда для повышения мотивации всех участников образовательного процесса" без доступа</t>
        </r>
      </text>
    </comment>
    <comment ref="C104" authorId="0" shapeId="0">
      <text>
        <r>
          <rPr>
            <sz val="9"/>
            <color indexed="81"/>
            <rFont val="Tahoma"/>
            <family val="2"/>
            <charset val="204"/>
          </rPr>
          <t>В разделе "Проектно управление" пусто
В разделе "Проекты":
- Георгиевская страница
- СМИ
- Дни школьного музея</t>
        </r>
      </text>
    </comment>
    <comment ref="C105" authorId="0" shapeId="0">
      <text>
        <r>
          <rPr>
            <sz val="9"/>
            <color indexed="81"/>
            <rFont val="Tahoma"/>
            <family val="2"/>
            <charset val="204"/>
          </rPr>
          <t>Образовательный и инфраструктурный дизайн - паспорт регионального проекта на оформление спортивного помещения
Школьные меридианы - не просматриваются
Участие в краевом проекте Пост № 1
Лидерский проект Агентство стратегических инициатив:
- заявка на участие "Всероссийская школьная летопись"
- заявка на участие "Фабрка миров"</t>
        </r>
      </text>
    </comment>
    <comment ref="D105" authorId="0" shapeId="0">
      <text>
        <r>
          <rPr>
            <sz val="9"/>
            <color indexed="81"/>
            <rFont val="Tahoma"/>
            <family val="2"/>
            <charset val="204"/>
          </rPr>
          <t>Школьные меридианы - не просматриваются</t>
        </r>
      </text>
    </comment>
    <comment ref="E105" authorId="0" shapeId="0">
      <text>
        <r>
          <rPr>
            <sz val="9"/>
            <color indexed="81"/>
            <rFont val="Tahoma"/>
            <family val="2"/>
            <charset val="204"/>
          </rPr>
          <t>Реализация проекта «МИР ОТКРЫТЫХ ВОЗМОЖНОСТЕЙ»
Реализация проекта «С U- лайкой в сердце»</t>
        </r>
      </text>
    </comment>
    <comment ref="C106" authorId="0" shapeId="0">
      <text>
        <r>
          <rPr>
            <sz val="9"/>
            <color indexed="81"/>
            <rFont val="Tahoma"/>
            <family val="2"/>
            <charset val="204"/>
          </rPr>
          <t>Создан раздел "Проектная деятельность" с подразделами:
- Проектная деятельность школы:
   * Создание школьного музея (ссылка на материалы)
   * Открытая среда - инклюзивное образование
   * Дети и дорога - оформлен в структуре
- Проектная деятельность учащихся - пусто
- Площадки - пусто
- ФГОС с материалами</t>
        </r>
      </text>
    </comment>
    <comment ref="D106" authorId="0" shapeId="0">
      <text>
        <r>
          <rPr>
            <sz val="9"/>
            <color indexed="81"/>
            <rFont val="Tahoma"/>
            <family val="2"/>
            <charset val="204"/>
          </rPr>
          <t>В разделе "Проектная деятельность" в подразделе
- Проектная деятельность школы:
Инфраструктурный проект "Дети и дорога" - оформлен в структуре</t>
        </r>
      </text>
    </comment>
    <comment ref="E106" authorId="0" shapeId="0">
      <text>
        <r>
          <rPr>
            <sz val="9"/>
            <color indexed="81"/>
            <rFont val="Tahoma"/>
            <family val="2"/>
            <charset val="204"/>
          </rPr>
          <t>В разделе "Проектная деятельность" в подразделе
- Проектная деятельность школы:
   * Дети и дорога - есть следы реализации</t>
        </r>
      </text>
    </comment>
    <comment ref="C107" authorId="0" shapeId="0">
      <text>
        <r>
          <rPr>
            <sz val="9"/>
            <color indexed="81"/>
            <rFont val="Tahoma"/>
            <family val="2"/>
            <charset val="204"/>
          </rPr>
          <t>1. "Естественно-научное направление как комплекс мер по изменению образовательного процесса" (образовательный и инфраструктурный дизайн)
2. "Школьные меридианы"</t>
        </r>
      </text>
    </comment>
    <comment ref="D107" authorId="0" shapeId="0">
      <text>
        <r>
          <rPr>
            <sz val="9"/>
            <color indexed="81"/>
            <rFont val="Tahoma"/>
            <family val="2"/>
            <charset val="204"/>
          </rPr>
          <t>1. "Естественно-научное направление как комплекс мер по изменению образовательного процесса" (образовательный и инфраструктурный дизайн)
2. "Школьные меридианы" - не представлены меридианы</t>
        </r>
      </text>
    </comment>
    <comment ref="E107" authorId="0" shapeId="0">
      <text>
        <r>
          <rPr>
            <sz val="9"/>
            <color indexed="81"/>
            <rFont val="Tahoma"/>
            <family val="2"/>
            <charset val="204"/>
          </rPr>
          <t>1. "Естественно-научное направление как комплекс мер по изменению образовательного процесса" (образовательный и инфраструктурный дизайн)
Реализация проекта в 2017-2018 уч.г.
Реализация подпроекта "Естественно-научное направление" 2018-2019 уч.г.
Реализация подпроекта "Музей под ткрытым небом" 2018-2019 уч.г.
2. "Школьные меридианы"
Реаизация за 2017-2018 уч.г. и 2018-2019 уч.г.</t>
        </r>
      </text>
    </comment>
    <comment ref="C108" authorId="0" shapeId="0">
      <text>
        <r>
          <rPr>
            <sz val="9"/>
            <color indexed="81"/>
            <rFont val="Tahoma"/>
            <family val="2"/>
            <charset val="204"/>
          </rPr>
          <t xml:space="preserve">В разделе КСКО подраздел "Проектное управление"
1. Инфраструктурные проекты
Краевой инфраструктурный проект "Территория 2020", "Школьная территория 2020" - паспорт проекта
2. Образовательное партнёрство - проекта нет
3. Школьные меридианы - большой отчёт о школьных мероприятиях, проекта нет и следов идеологии разновозрастности нет
4. Вовлечение учащихся в педагогическую деятельность - заметка о мероприятии в КГПУ
</t>
        </r>
      </text>
    </comment>
    <comment ref="E108" authorId="0" shapeId="0">
      <text>
        <r>
          <rPr>
            <sz val="9"/>
            <color indexed="81"/>
            <rFont val="Tahoma"/>
            <family val="2"/>
            <charset val="204"/>
          </rPr>
          <t xml:space="preserve">В разделе КСКО подраздел "Проектное управление"
1. Инфраструктурные проекты
Краевой инфраструктурный проект "Территория 2020", "Школьная территория 2020" 
</t>
        </r>
      </text>
    </comment>
    <comment ref="H108" authorId="0" shapeId="0">
      <text>
        <r>
          <rPr>
            <sz val="9"/>
            <color indexed="81"/>
            <rFont val="Tahoma"/>
            <family val="2"/>
            <charset val="204"/>
          </rPr>
          <t>В 1 направлении дорожной карты ОУ</t>
        </r>
      </text>
    </comment>
    <comment ref="P108" authorId="0" shapeId="0">
      <text>
        <r>
          <rPr>
            <sz val="9"/>
            <color indexed="81"/>
            <rFont val="Tahoma"/>
            <family val="2"/>
            <charset val="204"/>
          </rPr>
          <t>История краткая с фото
https://sch145.edusite.ru/p105aa1.html</t>
        </r>
      </text>
    </comment>
    <comment ref="C109" authorId="0" shapeId="0">
      <text>
        <r>
          <rPr>
            <sz val="9"/>
            <color indexed="81"/>
            <rFont val="Tahoma"/>
            <family val="2"/>
            <charset val="204"/>
          </rPr>
          <t>Есть раздел "Проекты", в котором кратко представлен
1. "Пилотный проект по оказанию комплексной медико-социальной и психологической помощи детям с РАС"
2. Новость о конкурсе проектов "Школьный двор"</t>
        </r>
      </text>
    </comment>
    <comment ref="E109" authorId="0" shapeId="0">
      <text>
        <r>
          <rPr>
            <sz val="9"/>
            <color indexed="81"/>
            <rFont val="Tahoma"/>
            <family val="2"/>
            <charset val="204"/>
          </rPr>
          <t>Есть раздел "Проекты", в котором кратко представлена
информация о реализации разных проектов</t>
        </r>
      </text>
    </comment>
    <comment ref="C110" authorId="0" shapeId="0">
      <text>
        <r>
          <rPr>
            <sz val="9"/>
            <color indexed="81"/>
            <rFont val="Tahoma"/>
            <family val="2"/>
            <charset val="204"/>
          </rPr>
          <t>1. Проект «Инженерный классы в 149 школе»
2. Презентация проекта Школа тайн и открытий</t>
        </r>
      </text>
    </comment>
    <comment ref="E110" authorId="0" shapeId="0">
      <text>
        <r>
          <rPr>
            <sz val="9"/>
            <color indexed="81"/>
            <rFont val="Tahoma"/>
            <family val="2"/>
            <charset val="204"/>
          </rPr>
          <t>Отчет о работы по внедрению проекта «Инженеры будущего»</t>
        </r>
      </text>
    </comment>
    <comment ref="P110" authorId="0" shapeId="0">
      <text>
        <r>
          <rPr>
            <sz val="9"/>
            <color indexed="81"/>
            <rFont val="Tahoma"/>
            <family val="2"/>
            <charset val="204"/>
          </rPr>
          <t>В разделе "О школе" подраздел "История школы"
http://sch149.ru/%d0%b8%d1%81%d1%82%d0%be%d1%80%d0%b8%d1%8f-%d1%88%d0%ba%d0%be%d0%bb%d1%8b/</t>
        </r>
      </text>
    </comment>
    <comment ref="C111" authorId="0" shapeId="0">
      <text>
        <r>
          <rPr>
            <sz val="9"/>
            <color indexed="81"/>
            <rFont val="Tahoma"/>
            <family val="2"/>
            <charset val="204"/>
          </rPr>
          <t>1. SMART-библиотека как центр управления образовательными ресурсами (паспорт проекта)</t>
        </r>
      </text>
    </comment>
    <comment ref="D111" authorId="0" shapeId="0">
      <text>
        <r>
          <rPr>
            <sz val="9"/>
            <color indexed="81"/>
            <rFont val="Tahoma"/>
            <family val="2"/>
            <charset val="204"/>
          </rPr>
          <t>1. SMART-библиотека как центр управления образовательными ресурсами</t>
        </r>
      </text>
    </comment>
    <comment ref="E111" authorId="0" shapeId="0">
      <text>
        <r>
          <rPr>
            <sz val="9"/>
            <color indexed="81"/>
            <rFont val="Tahoma"/>
            <family val="2"/>
            <charset val="204"/>
          </rPr>
          <t>Презентация библиотекаря об общегородском проекте "Универсиада в фокусе"</t>
        </r>
      </text>
    </comment>
    <comment ref="H111" authorId="0" shapeId="0">
      <text>
        <r>
          <rPr>
            <sz val="9"/>
            <color indexed="81"/>
            <rFont val="Tahoma"/>
            <family val="2"/>
            <charset val="204"/>
          </rPr>
          <t>В 1 направлении дорожной карты ОУ</t>
        </r>
      </text>
    </comment>
    <comment ref="C112" authorId="0" shapeId="0">
      <text>
        <r>
          <rPr>
            <sz val="9"/>
            <color indexed="81"/>
            <rFont val="Tahoma"/>
            <family val="2"/>
            <charset val="204"/>
          </rPr>
          <t>1. "Проектный офис - территория социального творчества"
2. "Профориентационные пробы" - нет доступа
3. "Школьные меридианы" - не содержит информации о меридианах, есть буклет о "битве хоров"
4. Образование детей с ОВЗ: "Реализация дистанционного образования для обучающихся индивидуально на дому по медицинским покащаниям и детей-инвалидов"
5. Сетевая школа старшеклассников
6. Управление крупной образовательной организацией
7. Внутренняя оценка качества образования - нет доступа</t>
        </r>
      </text>
    </comment>
    <comment ref="D112" authorId="0" shapeId="0">
      <text>
        <r>
          <rPr>
            <sz val="9"/>
            <color indexed="81"/>
            <rFont val="Tahoma"/>
            <family val="2"/>
            <charset val="204"/>
          </rPr>
          <t xml:space="preserve">1. "Проектный офис - территория социального творчества"
4. Образование детей с ОВЗ: "Реализация дистанционного образования для обучающихся индивидуально на дому по медицинским покащаниям и детей-инвалидов"
5. Сетевая школа старшеклассников
6. Управление крупной образовательной организацией
</t>
        </r>
      </text>
    </comment>
    <comment ref="E112" authorId="0" shapeId="0">
      <text>
        <r>
          <rPr>
            <sz val="9"/>
            <color indexed="81"/>
            <rFont val="Tahoma"/>
            <family val="2"/>
            <charset val="204"/>
          </rPr>
          <t xml:space="preserve">1. "Проектный офис - территория социального творчества"
2. "Профориентационные пробы"
3. "Школьные меридианы" - не содержит информации о меридианах, есть буклет о "битве хоров"
5. Сетевая школа старшеклассников
</t>
        </r>
      </text>
    </comment>
    <comment ref="H112" authorId="0" shapeId="0">
      <text>
        <r>
          <rPr>
            <sz val="9"/>
            <color indexed="81"/>
            <rFont val="Tahoma"/>
            <family val="2"/>
            <charset val="204"/>
          </rPr>
          <t>В 1 направлении дорожной карты ОУ</t>
        </r>
      </text>
    </comment>
    <comment ref="C113" authorId="0" shapeId="0">
      <text>
        <r>
          <rPr>
            <sz val="9"/>
            <color indexed="81"/>
            <rFont val="Tahoma"/>
            <family val="2"/>
            <charset val="204"/>
          </rPr>
          <t>1. РИП "Детская инженерная школа" (исходное теоретическое положение)
2. "Эйнштейн+ (в рамках развития школы)
3. "Школа молодого эколога" (программа развития модульного интенсивного проекта)
4. "Школьные меридианы" как шефство. т.к. не просматриваются 3 ступени
5. "Сетевая школа старшеклассников" (организация сетевого взаимодействия)</t>
        </r>
      </text>
    </comment>
    <comment ref="D113" authorId="0" shapeId="0">
      <text>
        <r>
          <rPr>
            <sz val="9"/>
            <color indexed="81"/>
            <rFont val="Tahoma"/>
            <family val="2"/>
            <charset val="204"/>
          </rPr>
          <t>"Школьные меридианы"</t>
        </r>
      </text>
    </comment>
    <comment ref="E113" authorId="0" shapeId="0">
      <text>
        <r>
          <rPr>
            <sz val="9"/>
            <color indexed="81"/>
            <rFont val="Tahoma"/>
            <family val="2"/>
            <charset val="204"/>
          </rPr>
          <t>1. РИП "Детская инженерная школа"
2. "Эйнштейн+ (в рамках развития школы)
3. "Школа молодого эколога" 
4. "Школьные меридианы" 
5. "Сетевая школа старшеклассников"</t>
        </r>
      </text>
    </comment>
    <comment ref="P113" authorId="0" shapeId="0">
      <text>
        <r>
          <rPr>
            <sz val="9"/>
            <color indexed="81"/>
            <rFont val="Tahoma"/>
            <family val="2"/>
            <charset val="204"/>
          </rPr>
          <t>В разделе КСКО раздел 
"История образовательной организации"
- Открытие школы
- Открытие музея "Боевой славы"
- Открытие музея "Устремленный в будущее"
- Всероссийская акция «Вахта памяти»
- Традиции
- инфраструктурные проекты
- социальные практики
- дни открытых дверей</t>
        </r>
      </text>
    </comment>
    <comment ref="C114" authorId="0" shapeId="0">
      <text>
        <r>
          <rPr>
            <sz val="9"/>
            <color indexed="81"/>
            <rFont val="Tahoma"/>
            <family val="2"/>
            <charset val="204"/>
          </rPr>
          <t>• Проект «Родительский клуб» (направление работы) представлен как "Школьные меридианы", но без "меридианов".
• Проект «Доброе утро, школа!» (краткий текст)
• Проект «Мой папа — самый лучший друг!»(краткая презентация)
• Положение «Ученик года — 2019»</t>
        </r>
      </text>
    </comment>
    <comment ref="E114" authorId="0" shapeId="0">
      <text>
        <r>
          <rPr>
            <sz val="9"/>
            <color indexed="81"/>
            <rFont val="Tahoma"/>
            <family val="2"/>
            <charset val="204"/>
          </rPr>
          <t>Есть следы реализации проекта "Доброе утро. школа!":
создание школьного радио.
В отчёте о реализации отражается информация о проведении различных мероприятий
• Итоги «Ученик года»
• В школе начал свою работу «Родительский клуб»
• Отчет о подготовке и проведении 2-й встречи Родительского клуба
• Положение о школьном конкурсе «Поиграем в сказку» (чтение папами сказки вслух)
• Положение о школьном конкурсе «Кормушка»
• Положение о школьном конкурсе презентаций «Расскажу я вам про папу»
• План родительской субботы</t>
        </r>
      </text>
    </comment>
    <comment ref="H114" authorId="0" shapeId="0">
      <text>
        <r>
          <rPr>
            <sz val="9"/>
            <color indexed="81"/>
            <rFont val="Tahoma"/>
            <family val="2"/>
            <charset val="204"/>
          </rPr>
          <t>В 1 направлении дорожной карты ОУ</t>
        </r>
      </text>
    </comment>
    <comment ref="C116" authorId="0" shapeId="0">
      <text>
        <r>
          <rPr>
            <sz val="9"/>
            <color indexed="81"/>
            <rFont val="Tahoma"/>
            <family val="2"/>
            <charset val="204"/>
          </rPr>
          <t>Образовательный и инфраструктурный дизайн 
1. "Батон и булка"
2. "Популяризация чтения в школе: включение в образовтельный процесс"</t>
        </r>
      </text>
    </comment>
    <comment ref="D116" authorId="0" shapeId="0">
      <text>
        <r>
          <rPr>
            <sz val="9"/>
            <color indexed="81"/>
            <rFont val="Tahoma"/>
            <family val="2"/>
            <charset val="204"/>
          </rPr>
          <t>Образовательный и инфраструктурный дизайн 
1. "Батон и булка"
2. "Популяризация чтения в школе: включение в образовтельный процесс"</t>
        </r>
      </text>
    </comment>
    <comment ref="E116" authorId="0" shapeId="0">
      <text>
        <r>
          <rPr>
            <sz val="9"/>
            <color indexed="81"/>
            <rFont val="Tahoma"/>
            <family val="2"/>
            <charset val="204"/>
          </rPr>
          <t xml:space="preserve">Образовательный и инфраструктурный дизайн 
1. "Батон и булка"
</t>
        </r>
      </text>
    </comment>
    <comment ref="P116" authorId="0" shapeId="0">
      <text>
        <r>
          <rPr>
            <sz val="9"/>
            <color indexed="81"/>
            <rFont val="Tahoma"/>
            <family val="2"/>
            <charset val="204"/>
          </rPr>
          <t>Раздел "О гимназии" - "История" с коротким текстом
http://www.gymn2.ru/about/history/</t>
        </r>
      </text>
    </comment>
    <comment ref="C117" authorId="0" shapeId="0">
      <text>
        <r>
          <rPr>
            <sz val="9"/>
            <color indexed="81"/>
            <rFont val="Tahoma"/>
            <family val="2"/>
            <charset val="204"/>
          </rPr>
          <t>Организация деятельности:
1. Организация внеурочной деятельности школ 1 и 2 ступени в рамках ФГОС на основе партнёрского взаимодействия с ДО ЦДО "Интеллектуал+"
2. Взаимодействие с лицеем № 2 с целью эффективного решения актуальных проблем образования
3. Ученическое самоуправление</t>
        </r>
      </text>
    </comment>
    <comment ref="G117" authorId="0" shapeId="0">
      <text>
        <r>
          <rPr>
            <sz val="9"/>
            <color indexed="81"/>
            <rFont val="Tahoma"/>
            <family val="2"/>
            <charset val="204"/>
          </rPr>
          <t>Не обнаружен план по формииоованию образовательных результатов.
Размещены отдельные планы по кадровому, инфраструктурному обеспечению и образовательному партнёрству.</t>
        </r>
      </text>
    </comment>
    <comment ref="P117" authorId="0" shapeId="0">
      <text>
        <r>
          <rPr>
            <sz val="9"/>
            <color indexed="81"/>
            <rFont val="Tahoma"/>
            <family val="2"/>
            <charset val="204"/>
          </rPr>
          <t>Раздел "История" с текстом по историческим этапам
http://gim16.ru/?page_id=339</t>
        </r>
      </text>
    </comment>
    <comment ref="C118" authorId="0" shapeId="0">
      <text>
        <r>
          <rPr>
            <sz val="9"/>
            <color indexed="81"/>
            <rFont val="Tahoma"/>
            <family val="2"/>
            <charset val="204"/>
          </rPr>
          <t>* Индивидуально-вариативный подход к образовательному процессу, обеспечивающий формирование метематической компетентности лицеистов в 10 спецклассе математической направленности с полипредметными группами
* Договор о взаимодействии с лицеем № 2
* Путь к олимпу кк сотрудничество с МАУДО СДЮШОР "Энергия"
* Участие в международной программе "Глобал Сколарс"
* Намерения преобразований школьной библиотеки в ИБЦ
* Школьные меридианы без идеологии меридиана - заявка, матрица, описание разного рода воспитательных мероприятий по параллелям.
* Дорожная карта по естественно-научному направлению</t>
        </r>
      </text>
    </comment>
    <comment ref="E118" authorId="0" shapeId="0">
      <text>
        <r>
          <rPr>
            <sz val="9"/>
            <color indexed="81"/>
            <rFont val="Tahoma"/>
            <family val="2"/>
            <charset val="204"/>
          </rPr>
          <t>Следы работы по воспитанию</t>
        </r>
      </text>
    </comment>
    <comment ref="P118" authorId="0" shapeId="0">
      <text>
        <r>
          <rPr>
            <sz val="9"/>
            <color indexed="81"/>
            <rFont val="Tahoma"/>
            <family val="2"/>
            <charset val="204"/>
          </rPr>
          <t xml:space="preserve">Спрятано, но есть
1. Традиции
2. 90-летний юбилей
3. Выпускники лицея
4. История в лицах и датах
5. Директора
https://licey2.ru/svedeniya-ob-obrazovatelnoj-organizaczii/70-upravlenie-liczeem/virtualnyj-muzej.html
</t>
        </r>
      </text>
    </comment>
    <comment ref="C119" authorId="0" shapeId="0">
      <text>
        <r>
          <rPr>
            <sz val="9"/>
            <color indexed="81"/>
            <rFont val="Tahoma"/>
            <family val="2"/>
            <charset val="204"/>
          </rPr>
          <t>1. Знаковые места города Красноярска
2. Массмедиабиблиотека</t>
        </r>
      </text>
    </comment>
    <comment ref="D119" authorId="0" shapeId="0">
      <text>
        <r>
          <rPr>
            <sz val="9"/>
            <color indexed="81"/>
            <rFont val="Tahoma"/>
            <family val="2"/>
            <charset val="204"/>
          </rPr>
          <t>1. Знаковые места города Красноярска
2. Массмедиабиблиотека</t>
        </r>
      </text>
    </comment>
    <comment ref="E119" authorId="0" shapeId="0">
      <text>
        <r>
          <rPr>
            <sz val="9"/>
            <color indexed="81"/>
            <rFont val="Tahoma"/>
            <family val="2"/>
            <charset val="204"/>
          </rPr>
          <t>1. Знаковые места города Красноярска
2. Массмедиабиблиотека</t>
        </r>
      </text>
    </comment>
    <comment ref="H119" authorId="0" shapeId="0">
      <text>
        <r>
          <rPr>
            <sz val="9"/>
            <color indexed="81"/>
            <rFont val="Tahoma"/>
            <family val="2"/>
            <charset val="204"/>
          </rPr>
          <t>В общем плане мероприятий</t>
        </r>
      </text>
    </comment>
    <comment ref="P119" authorId="0" shapeId="0">
      <text>
        <r>
          <rPr>
            <sz val="9"/>
            <color indexed="81"/>
            <rFont val="Tahoma"/>
            <family val="2"/>
            <charset val="204"/>
          </rPr>
          <t>Раздел "Вехи истории"
с текстом
https://school-4.krn.eduru.ru/Milestones_of_history</t>
        </r>
      </text>
    </comment>
    <comment ref="C121" authorId="0" shapeId="0">
      <text>
        <r>
          <rPr>
            <b/>
            <sz val="9"/>
            <color indexed="81"/>
            <rFont val="Tahoma"/>
            <family val="2"/>
            <charset val="204"/>
          </rPr>
          <t>пусто</t>
        </r>
      </text>
    </comment>
    <comment ref="H123" authorId="0" shapeId="0">
      <text>
        <r>
          <rPr>
            <sz val="9"/>
            <color indexed="81"/>
            <rFont val="Tahoma"/>
            <family val="2"/>
            <charset val="204"/>
          </rPr>
          <t>В 1 направлении дорожной карты ОУ</t>
        </r>
      </text>
    </comment>
    <comment ref="P123" authorId="0" shapeId="0">
      <text>
        <r>
          <rPr>
            <sz val="9"/>
            <color indexed="81"/>
            <rFont val="Tahoma"/>
            <family val="2"/>
            <charset val="204"/>
          </rPr>
          <t>В Сведениях об организации раздел "История организации", где есть большой текст с историями объединённых учреждений
https://153krsk.ru/images/17-18/svedeniya_ob_obrazovatelnoy_organizacii/istorita/%D0%BE%D1%80%D0%B3%D0%B0%D0%BD%D0%B8%D0%B7%D0%B0%D1%86%D0%B8%D0%B8pdf.pdf</t>
        </r>
      </text>
    </comment>
  </commentList>
</comments>
</file>

<file path=xl/comments3.xml><?xml version="1.0" encoding="utf-8"?>
<comments xmlns="http://schemas.openxmlformats.org/spreadsheetml/2006/main">
  <authors>
    <author>Автор</author>
  </authors>
  <commentList>
    <comment ref="D16" authorId="0" shapeId="0">
      <text>
        <r>
          <rPr>
            <sz val="9"/>
            <color indexed="81"/>
            <rFont val="Tahoma"/>
            <family val="2"/>
            <charset val="204"/>
          </rPr>
          <t>нет методического совета по Уставу</t>
        </r>
      </text>
    </comment>
    <comment ref="B46" authorId="0" shapeId="0">
      <text>
        <r>
          <rPr>
            <sz val="9"/>
            <color indexed="81"/>
            <rFont val="Tahoma"/>
            <family val="2"/>
            <charset val="204"/>
          </rPr>
          <t>http://school94.net/</t>
        </r>
      </text>
    </comment>
    <comment ref="D116" authorId="0" shapeId="0">
      <text>
        <r>
          <rPr>
            <sz val="9"/>
            <color indexed="81"/>
            <rFont val="Tahoma"/>
            <family val="2"/>
            <charset val="204"/>
          </rPr>
          <t>МетодСовета нет</t>
        </r>
      </text>
    </comment>
  </commentList>
</comments>
</file>

<file path=xl/comments4.xml><?xml version="1.0" encoding="utf-8"?>
<comments xmlns="http://schemas.openxmlformats.org/spreadsheetml/2006/main">
  <authors>
    <author>Автор</author>
  </authors>
  <commentList>
    <comment ref="D3" authorId="0" shapeId="0">
      <text>
        <r>
          <rPr>
            <b/>
            <sz val="9"/>
            <color indexed="81"/>
            <rFont val="Tahoma"/>
            <family val="2"/>
            <charset val="204"/>
          </rPr>
          <t>Без Прогимназии № 131</t>
        </r>
      </text>
    </comment>
    <comment ref="E3" authorId="0" shapeId="0">
      <text>
        <r>
          <rPr>
            <b/>
            <sz val="9"/>
            <color indexed="81"/>
            <rFont val="Tahoma"/>
            <family val="2"/>
            <charset val="204"/>
          </rPr>
          <t>Без Прогимназии № 131</t>
        </r>
      </text>
    </comment>
    <comment ref="G3" authorId="0" shapeId="0">
      <text>
        <r>
          <rPr>
            <b/>
            <sz val="9"/>
            <color indexed="81"/>
            <rFont val="Tahoma"/>
            <family val="2"/>
            <charset val="204"/>
          </rPr>
          <t>Без Прогимназии № 131</t>
        </r>
      </text>
    </comment>
    <comment ref="H3" authorId="0" shapeId="0">
      <text>
        <r>
          <rPr>
            <b/>
            <sz val="9"/>
            <color indexed="81"/>
            <rFont val="Tahoma"/>
            <family val="2"/>
            <charset val="204"/>
          </rPr>
          <t>Без Прогимназии № 131</t>
        </r>
        <r>
          <rPr>
            <sz val="9"/>
            <color indexed="81"/>
            <rFont val="Tahoma"/>
            <family val="2"/>
            <charset val="204"/>
          </rPr>
          <t xml:space="preserve">
</t>
        </r>
      </text>
    </comment>
    <comment ref="J3" authorId="0" shapeId="0">
      <text>
        <r>
          <rPr>
            <b/>
            <sz val="9"/>
            <color indexed="81"/>
            <rFont val="Tahoma"/>
            <family val="2"/>
            <charset val="204"/>
          </rPr>
          <t>Без Прогимназии № 131</t>
        </r>
      </text>
    </comment>
    <comment ref="K3" authorId="0" shapeId="0">
      <text>
        <r>
          <rPr>
            <b/>
            <sz val="9"/>
            <color indexed="81"/>
            <rFont val="Tahoma"/>
            <family val="2"/>
            <charset val="204"/>
          </rPr>
          <t>Без Прогимназии № 131</t>
        </r>
      </text>
    </comment>
    <comment ref="M3" authorId="0" shapeId="0">
      <text>
        <r>
          <rPr>
            <b/>
            <sz val="9"/>
            <color indexed="81"/>
            <rFont val="Tahoma"/>
            <family val="2"/>
            <charset val="204"/>
          </rPr>
          <t>Без Прогимназии № 131</t>
        </r>
      </text>
    </comment>
    <comment ref="N3" authorId="0" shapeId="0">
      <text>
        <r>
          <rPr>
            <b/>
            <sz val="9"/>
            <color indexed="81"/>
            <rFont val="Tahoma"/>
            <family val="2"/>
            <charset val="204"/>
          </rPr>
          <t>Без Прогимназии № 131</t>
        </r>
      </text>
    </comment>
    <comment ref="P3" authorId="0" shapeId="0">
      <text>
        <r>
          <rPr>
            <b/>
            <sz val="9"/>
            <color indexed="81"/>
            <rFont val="Tahoma"/>
            <family val="2"/>
            <charset val="204"/>
          </rPr>
          <t>Без Прогимназии № 131</t>
        </r>
      </text>
    </comment>
    <comment ref="Q3" authorId="0" shapeId="0">
      <text>
        <r>
          <rPr>
            <b/>
            <sz val="9"/>
            <color indexed="81"/>
            <rFont val="Tahoma"/>
            <family val="2"/>
            <charset val="204"/>
          </rPr>
          <t>Без Прогимназии № 131</t>
        </r>
      </text>
    </comment>
    <comment ref="S3" authorId="0" shapeId="0">
      <text>
        <r>
          <rPr>
            <b/>
            <sz val="9"/>
            <color indexed="81"/>
            <rFont val="Tahoma"/>
            <family val="2"/>
            <charset val="204"/>
          </rPr>
          <t>Без Прогимназии № 131</t>
        </r>
      </text>
    </comment>
    <comment ref="T3" authorId="0" shapeId="0">
      <text>
        <r>
          <rPr>
            <b/>
            <sz val="9"/>
            <color indexed="81"/>
            <rFont val="Tahoma"/>
            <family val="2"/>
            <charset val="204"/>
          </rPr>
          <t>Без Прогимназии № 131</t>
        </r>
      </text>
    </comment>
    <comment ref="V3" authorId="0" shapeId="0">
      <text>
        <r>
          <rPr>
            <b/>
            <sz val="9"/>
            <color indexed="81"/>
            <rFont val="Tahoma"/>
            <family val="2"/>
            <charset val="204"/>
          </rPr>
          <t>Без Прогимназии № 131</t>
        </r>
      </text>
    </comment>
    <comment ref="W3" authorId="0" shapeId="0">
      <text>
        <r>
          <rPr>
            <b/>
            <sz val="9"/>
            <color indexed="81"/>
            <rFont val="Tahoma"/>
            <family val="2"/>
            <charset val="204"/>
          </rPr>
          <t>Без Прогимназии № 131</t>
        </r>
      </text>
    </comment>
    <comment ref="B47" authorId="0" shapeId="0">
      <text>
        <r>
          <rPr>
            <sz val="9"/>
            <color indexed="81"/>
            <rFont val="Tahoma"/>
            <family val="2"/>
            <charset val="204"/>
          </rPr>
          <t>http://school94.net/</t>
        </r>
      </text>
    </comment>
  </commentList>
</comments>
</file>

<file path=xl/comments5.xml><?xml version="1.0" encoding="utf-8"?>
<comments xmlns="http://schemas.openxmlformats.org/spreadsheetml/2006/main">
  <authors>
    <author>Автор</author>
  </authors>
  <commentList>
    <comment ref="B46" authorId="0" shapeId="0">
      <text>
        <r>
          <rPr>
            <sz val="9"/>
            <color indexed="81"/>
            <rFont val="Tahoma"/>
            <family val="2"/>
            <charset val="204"/>
          </rPr>
          <t>http://school94.net/</t>
        </r>
      </text>
    </comment>
  </commentList>
</comments>
</file>

<file path=xl/sharedStrings.xml><?xml version="1.0" encoding="utf-8"?>
<sst xmlns="http://schemas.openxmlformats.org/spreadsheetml/2006/main" count="701" uniqueCount="213">
  <si>
    <t>Железнодорожный район</t>
  </si>
  <si>
    <t>МБОУ СШ № 12</t>
  </si>
  <si>
    <t>МБОУ СШ № 13</t>
  </si>
  <si>
    <t>МБОУ СШ № 16</t>
  </si>
  <si>
    <t>МБОУ СШ № 17</t>
  </si>
  <si>
    <t>МБОУ СШ № 18</t>
  </si>
  <si>
    <t>МБОУ СШ № 19</t>
  </si>
  <si>
    <t>МБОУ СШ № 32</t>
  </si>
  <si>
    <t>МБОУ СШ № 86</t>
  </si>
  <si>
    <t>МБОУ лицей № 28</t>
  </si>
  <si>
    <t>МБОУ лицей № 7</t>
  </si>
  <si>
    <t>МБОУ гимназия № 8</t>
  </si>
  <si>
    <t>МБОУ гимназия № 9</t>
  </si>
  <si>
    <t>Кировский район</t>
  </si>
  <si>
    <t>МБОУ СШ № 88</t>
  </si>
  <si>
    <t>МБОУ СШ № 89</t>
  </si>
  <si>
    <t>МБОУ СШ № 90</t>
  </si>
  <si>
    <t>МБОУ СШ № 91</t>
  </si>
  <si>
    <t>МБОУ СШ № 92</t>
  </si>
  <si>
    <t>МБОУ СШ № 93</t>
  </si>
  <si>
    <t>МБОУ СШ № 94</t>
  </si>
  <si>
    <t>МБОУ СШ № 95</t>
  </si>
  <si>
    <t>МБОУ СШ № 8</t>
  </si>
  <si>
    <t>МБОУ СШ № 46</t>
  </si>
  <si>
    <t>МБОУ СШ № 49</t>
  </si>
  <si>
    <t>МБОУ СШ № 55</t>
  </si>
  <si>
    <t>МБОУ СШ № 63</t>
  </si>
  <si>
    <t>МБОУ СШ № 81</t>
  </si>
  <si>
    <t>МБОУ СШ № 135</t>
  </si>
  <si>
    <t>МАОУ гимназия № 10</t>
  </si>
  <si>
    <t>МБОУ лицей № 11</t>
  </si>
  <si>
    <t>МАОУ гимназия № 4</t>
  </si>
  <si>
    <t>МАОУ гимназия № 5</t>
  </si>
  <si>
    <t>МАОУ гимназия № 6</t>
  </si>
  <si>
    <t>МАОУ лицей № 6</t>
  </si>
  <si>
    <t>Ленинский район</t>
  </si>
  <si>
    <t>МБОУ СШ № 31</t>
  </si>
  <si>
    <t>МБОУ СШ № 44</t>
  </si>
  <si>
    <t>МБОУ СШ № 47</t>
  </si>
  <si>
    <t>МБОУ СШ № 50</t>
  </si>
  <si>
    <t>МБОУ СШ № 51</t>
  </si>
  <si>
    <t>МБОУ СШ № 53</t>
  </si>
  <si>
    <t>МБОУ СШ № 56</t>
  </si>
  <si>
    <t>МБОУ СШ № 62</t>
  </si>
  <si>
    <t>МБОУ СШ № 64</t>
  </si>
  <si>
    <t>МБОУ СШ № 65</t>
  </si>
  <si>
    <t>МБОУ СШ № 79</t>
  </si>
  <si>
    <t>МБОУ СШ № 148</t>
  </si>
  <si>
    <t>МБОУ гимназия № 11</t>
  </si>
  <si>
    <t>МБОУ лицей № 12</t>
  </si>
  <si>
    <t>МБОУ гимназия № 15</t>
  </si>
  <si>
    <t>МБОУ лицей № 3</t>
  </si>
  <si>
    <t>МБОУ гимназия № 7</t>
  </si>
  <si>
    <t>Октябрьский район</t>
  </si>
  <si>
    <t>МБОУ СШ № 3</t>
  </si>
  <si>
    <t>МБОУ СШ № 21</t>
  </si>
  <si>
    <t>МБОУ СШ № 30</t>
  </si>
  <si>
    <t>МБОУ СШ № 36</t>
  </si>
  <si>
    <t>МБОУ СШ № 39</t>
  </si>
  <si>
    <t>МБОУ СШ № 72</t>
  </si>
  <si>
    <t>МБОУ СШ № 73</t>
  </si>
  <si>
    <t>МБОУ СШ № 82</t>
  </si>
  <si>
    <t>МБОУ СШ № 84</t>
  </si>
  <si>
    <t>МБОУ СШ № 99</t>
  </si>
  <si>
    <t>МБОУ СШ № 133</t>
  </si>
  <si>
    <t>МАОУ гимназия № 1</t>
  </si>
  <si>
    <t>МБОУ лицей № 1</t>
  </si>
  <si>
    <t>МБОУ лицей № 2</t>
  </si>
  <si>
    <t>МБОУ лицей № 10</t>
  </si>
  <si>
    <t>МАОУ гимназия № 13</t>
  </si>
  <si>
    <t>МАОУ гимназия № 14</t>
  </si>
  <si>
    <t>МАОУ гимназия № 3</t>
  </si>
  <si>
    <t>МБОУ лицей № 8</t>
  </si>
  <si>
    <t>МБОУ Ш-И № 1</t>
  </si>
  <si>
    <t>Свердловский район</t>
  </si>
  <si>
    <t>МБОУ СШ № 6</t>
  </si>
  <si>
    <t>МБОУ СШ № 7</t>
  </si>
  <si>
    <t>МБОУ СШ № 10</t>
  </si>
  <si>
    <t>МБОУ СШ № 22</t>
  </si>
  <si>
    <t>МБОУ СШ № 23</t>
  </si>
  <si>
    <t>МБОУ СШ № 24</t>
  </si>
  <si>
    <t>МБОУ СШ № 34</t>
  </si>
  <si>
    <t>МБОУ СШ № 42</t>
  </si>
  <si>
    <t>МБОУ СШ № 45</t>
  </si>
  <si>
    <t>МБОУ СШ № 76</t>
  </si>
  <si>
    <t>МБОУ СШ № 78</t>
  </si>
  <si>
    <t>МБОУ СШ № 97</t>
  </si>
  <si>
    <t>МБОУ СШ № 137</t>
  </si>
  <si>
    <t>МАОУ лицей № 9</t>
  </si>
  <si>
    <t>Советский район</t>
  </si>
  <si>
    <t>МБОУ СШ № 1</t>
  </si>
  <si>
    <t>МБОУ СШ № 2</t>
  </si>
  <si>
    <t>МБОУ СШ № 4</t>
  </si>
  <si>
    <t>МБОУ СШ № 5</t>
  </si>
  <si>
    <t>МБОУ СШ № 27</t>
  </si>
  <si>
    <t>МБОУ СШ № 66</t>
  </si>
  <si>
    <t>МБОУ СШ № 69</t>
  </si>
  <si>
    <t>МБОУ СШ № 70</t>
  </si>
  <si>
    <t>МБОУ СШ № 85</t>
  </si>
  <si>
    <t>МБОУ СШ № 98</t>
  </si>
  <si>
    <t>МБОУ СШ № 108</t>
  </si>
  <si>
    <t>МБОУ СШ № 115</t>
  </si>
  <si>
    <t>МБОУ СШ № 121</t>
  </si>
  <si>
    <t>МБОУ СШ № 129</t>
  </si>
  <si>
    <t>МБОУ СШ № 134</t>
  </si>
  <si>
    <t>МБОУ СШ № 139</t>
  </si>
  <si>
    <t>МБОУ СШ № 141</t>
  </si>
  <si>
    <t>МБОУ СШ № 143</t>
  </si>
  <si>
    <t>МБОУ СШ № 144</t>
  </si>
  <si>
    <t>МБОУ СШ № 145</t>
  </si>
  <si>
    <t>МБОУ СШ № 147</t>
  </si>
  <si>
    <t>МБОУ СШ № 149</t>
  </si>
  <si>
    <t>МБОУ СШ № 150</t>
  </si>
  <si>
    <t>МАОУ СШ № 151</t>
  </si>
  <si>
    <t>Центральный район</t>
  </si>
  <si>
    <t>МБОУ гимназия № 16</t>
  </si>
  <si>
    <t>МБОУ гимназия № 2</t>
  </si>
  <si>
    <t>№</t>
  </si>
  <si>
    <t>МБОУ прогимн № 131</t>
  </si>
  <si>
    <t>Образовательная организация</t>
  </si>
  <si>
    <t>кол-во организаций</t>
  </si>
  <si>
    <t>Создан на сайте раздел "КСКО"                 срок 30.11.2018</t>
  </si>
  <si>
    <t>Проектное управление: создан раздел и есть следы реализации</t>
  </si>
  <si>
    <t>План (ДК) мероприятий     4 направления КСКО                    срок 30.11.2018</t>
  </si>
  <si>
    <t>МБОУ СШ № 154</t>
  </si>
  <si>
    <t>Проекты               по задачам развития МСО    в структуре</t>
  </si>
  <si>
    <t>Следы реализации проектов              по задачам развития МСО</t>
  </si>
  <si>
    <t>Рф-Ан Справка объективности оценивания (А)  (кач-во ВСОКО)           срок 30.01.2019</t>
  </si>
  <si>
    <t>Аналитическая справка (Б) о цифровых технологиях срок 30.04.2019</t>
  </si>
  <si>
    <t>Справка (В) вовлечения обучающихся      в педагогику срок 30.05.2018</t>
  </si>
  <si>
    <t>Аналитическая справка (Д) о местах практики проверки срок 30.06.2019</t>
  </si>
  <si>
    <t>Рф-Ан Справка (Г) по итогам формирования результатов срок 30.06.2019</t>
  </si>
  <si>
    <t>н</t>
  </si>
  <si>
    <t>Справка итоговой оценки предметов              срок 30.06.2019</t>
  </si>
  <si>
    <t>МАОУ лицей № 9 "Лидер"</t>
  </si>
  <si>
    <t>МАОУ ОК "Покровский" СШ № 153</t>
  </si>
  <si>
    <t>МАОУ гимназия № 13 "Академ"</t>
  </si>
  <si>
    <t>МАОУ гимназия № 1 "Универс"</t>
  </si>
  <si>
    <t>МАОУ лицей № 6 "Перспектива"</t>
  </si>
  <si>
    <t>Реф-Аналит. семинар (Д) Проектное управление      25-26.09.2018</t>
  </si>
  <si>
    <t>Реф-Аналит. семинар (ЗУВР) ОбразРез-ты     13-28.11.2018</t>
  </si>
  <si>
    <t>Матрица формирования результатов ЗУВР                           срок 30.01.2019</t>
  </si>
  <si>
    <t>План мероприятий формирования результатов срок 30.11.2018</t>
  </si>
  <si>
    <t>МАОУ гимназия № 11</t>
  </si>
  <si>
    <t>МАОУ гимназия № 15</t>
  </si>
  <si>
    <t>МАОУ гимназия № 9</t>
  </si>
  <si>
    <t>МАОУ лицей № 7</t>
  </si>
  <si>
    <t>МАОУ лицей № 11</t>
  </si>
  <si>
    <t>МАОУ лицей № 3</t>
  </si>
  <si>
    <t>МАОУ лицей № 12</t>
  </si>
  <si>
    <t>МАОУ лицей № 1</t>
  </si>
  <si>
    <t>МАОУ гимназия № 2</t>
  </si>
  <si>
    <t>МАОУ СШ № 152</t>
  </si>
  <si>
    <t>МАОУ СШ № 150</t>
  </si>
  <si>
    <t>МАОУ СШ № 149</t>
  </si>
  <si>
    <t>МАОУ СШ № 1</t>
  </si>
  <si>
    <t>МАОУ СШ № 22</t>
  </si>
  <si>
    <t>МАОУ СШ № 24</t>
  </si>
  <si>
    <t>МАОУ СШ № 108</t>
  </si>
  <si>
    <t>МАОУ СШ № 115</t>
  </si>
  <si>
    <t>МАОУ СШ № 139</t>
  </si>
  <si>
    <t>МАОУ СШ № 143</t>
  </si>
  <si>
    <t>МАОУ СШ № 144</t>
  </si>
  <si>
    <t>МАОУ СШ № 145</t>
  </si>
  <si>
    <t>МАОУ СШ № 23</t>
  </si>
  <si>
    <t>МАОУ СШ № 76</t>
  </si>
  <si>
    <t>МАОУ СШ № 148</t>
  </si>
  <si>
    <t>МАОУ СШ № 32</t>
  </si>
  <si>
    <t>МАОУ СШ № 55</t>
  </si>
  <si>
    <t>Реф-Аналит. семинар директоров          2-3.04.2019</t>
  </si>
  <si>
    <t>МАОУ ОК "Покровский"</t>
  </si>
  <si>
    <t>Реф-Аналит. семинар (ВР) ШкМеридианы 06.12.2018</t>
  </si>
  <si>
    <t>Реф-Аналит. семинар (ВР) ШкМеридианы 09.04.2018</t>
  </si>
  <si>
    <t>Педагогические советы</t>
  </si>
  <si>
    <t>Заседания методических объединений (МО)</t>
  </si>
  <si>
    <t>Заседания методического совета (МС)</t>
  </si>
  <si>
    <t>Семинары по освоению процедур оценивания</t>
  </si>
  <si>
    <t>Семинары рефлексивно-аналитического характера</t>
  </si>
  <si>
    <t>Мероприятия по результатам оценочных процедур</t>
  </si>
  <si>
    <t>Оценки педагогов сопоставимы НШ</t>
  </si>
  <si>
    <t>Оценки педагогов выше НШ</t>
  </si>
  <si>
    <t>Оценки педагогов ниже НШ</t>
  </si>
  <si>
    <t>Оценки педагогов сопоставимы ОШ</t>
  </si>
  <si>
    <t>Оценки педагогов выше ОШ</t>
  </si>
  <si>
    <t>Оценки педагогов ниже ОШ</t>
  </si>
  <si>
    <t>Оценки педагогов сопоставимы СШ</t>
  </si>
  <si>
    <t>Оценки педагогов выше СШ</t>
  </si>
  <si>
    <t>Оценки педагогов ниже СШ</t>
  </si>
  <si>
    <t>Word с таблицами и объектами</t>
  </si>
  <si>
    <t>НШ</t>
  </si>
  <si>
    <t>ОШ</t>
  </si>
  <si>
    <t>СШ</t>
  </si>
  <si>
    <t>Excel: формулы, диаграммы</t>
  </si>
  <si>
    <t>Power Point + медиа-ресурс</t>
  </si>
  <si>
    <t>Обучение с ЦОР регулярно</t>
  </si>
  <si>
    <t>Обучение с ЦОР эпизодически</t>
  </si>
  <si>
    <t>Обучение дистанционно</t>
  </si>
  <si>
    <t>Опыт разработки модулей</t>
  </si>
  <si>
    <t>2018-2019 учебный год</t>
  </si>
  <si>
    <r>
      <t xml:space="preserve">кол-во организаций          /       </t>
    </r>
    <r>
      <rPr>
        <b/>
        <i/>
        <sz val="11"/>
        <color theme="1"/>
        <rFont val="Calibri"/>
        <family val="2"/>
        <charset val="204"/>
        <scheme val="minor"/>
      </rPr>
      <t xml:space="preserve">  %</t>
    </r>
  </si>
  <si>
    <t>По городу, %</t>
  </si>
  <si>
    <t>Количество учащихся, специально организованных</t>
  </si>
  <si>
    <t>Количество учащихся, проведших не менее 3 занятий</t>
  </si>
  <si>
    <t>Число занятий, проведённых учащимися</t>
  </si>
  <si>
    <t>Число занятий по общим вопросам педагогики</t>
  </si>
  <si>
    <t>Число занятий по методикам образовательной деятельности</t>
  </si>
  <si>
    <t>Количество учащихся, ориентированных на педагогическую профессию</t>
  </si>
  <si>
    <t>Количество учащихся, привлекаемых к проведению мероприятий в младших классах</t>
  </si>
  <si>
    <t>Организации</t>
  </si>
  <si>
    <t>История организации</t>
  </si>
  <si>
    <t>История в подобие предложенной структуры</t>
  </si>
  <si>
    <t>Публичный отчет отражает КСКО                 срок 30.08.2019</t>
  </si>
  <si>
    <t>Х</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</si>
</sst>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9"/>
      <color theme="1"/>
      <name val="Calibri"/>
      <family val="2"/>
      <charset val="204"/>
      <scheme val="minor"/>
    </font>
    <font>
      <i/>
      <sz val="11"/>
      <color theme="1"/>
      <name val="Calibri"/>
      <family val="2"/>
      <charset val="204"/>
      <scheme val="minor"/>
    </font>
    <font>
      <b/>
      <sz val="9"/>
      <color indexed="81"/>
      <name val="Tahoma"/>
      <family val="2"/>
      <charset val="204"/>
    </font>
    <font>
      <b/>
      <i/>
      <sz val="11"/>
      <color theme="1"/>
      <name val="Calibri"/>
      <family val="2"/>
      <charset val="204"/>
      <scheme val="minor"/>
    </font>
    <font>
      <sz val="9"/>
      <color indexed="81"/>
      <name val="Tahoma"/>
      <family val="2"/>
      <charset val="204"/>
    </font>
    <font>
      <i/>
      <sz val="9"/>
      <color indexed="81"/>
      <name val="Tahoma"/>
      <family val="2"/>
      <charset val="204"/>
    </font>
    <font>
      <sz val="9"/>
      <color indexed="81"/>
      <name val="Tahoma"/>
      <charset val="1"/>
    </font>
    <font>
      <b/>
      <i/>
      <sz val="9"/>
      <color indexed="81"/>
      <name val="Tahoma"/>
      <family val="2"/>
      <charset val="204"/>
    </font>
    <font>
      <b/>
      <sz val="9"/>
      <color indexed="81"/>
      <name val="Tahoma"/>
      <charset val="1"/>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59999389629810485"/>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56">
    <xf numFmtId="0" fontId="0" fillId="0" borderId="0" xfId="0"/>
    <xf numFmtId="0" fontId="0" fillId="0" borderId="0" xfId="0" applyFill="1"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4" fillId="0" borderId="7" xfId="0" applyFont="1" applyFill="1" applyBorder="1" applyAlignment="1">
      <alignment horizontal="left"/>
    </xf>
    <xf numFmtId="0" fontId="0" fillId="0" borderId="7" xfId="0" applyFill="1" applyBorder="1" applyAlignment="1">
      <alignment horizontal="left"/>
    </xf>
    <xf numFmtId="0" fontId="4" fillId="0" borderId="7" xfId="0" applyFont="1" applyBorder="1" applyAlignment="1">
      <alignment horizontal="left"/>
    </xf>
    <xf numFmtId="0" fontId="5" fillId="0" borderId="1" xfId="0" applyFont="1" applyFill="1" applyBorder="1" applyAlignment="1">
      <alignment horizontal="left"/>
    </xf>
    <xf numFmtId="0" fontId="5" fillId="0" borderId="2" xfId="0" applyFont="1" applyBorder="1" applyAlignment="1">
      <alignment horizontal="center"/>
    </xf>
    <xf numFmtId="0" fontId="0" fillId="0" borderId="4" xfId="0" applyBorder="1" applyAlignment="1">
      <alignment horizontal="center"/>
    </xf>
    <xf numFmtId="0" fontId="0" fillId="0" borderId="5" xfId="0" applyFill="1" applyBorder="1"/>
    <xf numFmtId="0" fontId="0" fillId="0" borderId="8" xfId="0" applyBorder="1"/>
    <xf numFmtId="0" fontId="0" fillId="0" borderId="5" xfId="0" applyBorder="1"/>
    <xf numFmtId="0" fontId="0" fillId="0" borderId="6" xfId="0" applyBorder="1"/>
    <xf numFmtId="0" fontId="6" fillId="0" borderId="1" xfId="0" applyFont="1" applyBorder="1" applyAlignment="1">
      <alignment horizontal="center"/>
    </xf>
    <xf numFmtId="0" fontId="0" fillId="0" borderId="7" xfId="0" applyFill="1" applyBorder="1"/>
    <xf numFmtId="0" fontId="3" fillId="0" borderId="4" xfId="0" applyFont="1" applyFill="1" applyBorder="1" applyAlignment="1">
      <alignment horizontal="left"/>
    </xf>
    <xf numFmtId="0" fontId="5" fillId="0" borderId="2" xfId="0" applyFont="1" applyBorder="1" applyAlignment="1"/>
    <xf numFmtId="0" fontId="5" fillId="0" borderId="3" xfId="0" applyFont="1" applyBorder="1" applyAlignment="1"/>
    <xf numFmtId="0" fontId="5" fillId="0" borderId="2" xfId="0" applyFont="1" applyFill="1" applyBorder="1" applyAlignment="1"/>
    <xf numFmtId="0" fontId="5" fillId="0" borderId="3" xfId="0" applyFont="1" applyFill="1" applyBorder="1" applyAlignment="1"/>
    <xf numFmtId="0" fontId="7" fillId="0" borderId="9" xfId="0" applyFont="1" applyBorder="1" applyAlignment="1">
      <alignment horizontal="center" vertical="center" textRotation="90" wrapText="1"/>
    </xf>
    <xf numFmtId="0" fontId="0" fillId="0" borderId="9" xfId="0" applyBorder="1" applyAlignment="1">
      <alignment horizontal="center"/>
    </xf>
    <xf numFmtId="0" fontId="0" fillId="0" borderId="10" xfId="0" applyBorder="1"/>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0" fillId="0" borderId="7" xfId="0" applyFill="1" applyBorder="1" applyAlignment="1">
      <alignment horizontal="center"/>
    </xf>
    <xf numFmtId="0" fontId="8" fillId="0" borderId="11" xfId="0" applyFont="1" applyBorder="1" applyAlignment="1">
      <alignment horizontal="left" vertical="center" wrapText="1"/>
    </xf>
    <xf numFmtId="0" fontId="0" fillId="0" borderId="13" xfId="0" applyBorder="1" applyAlignment="1">
      <alignment horizontal="center" vertical="center" wrapText="1"/>
    </xf>
    <xf numFmtId="0" fontId="0" fillId="0" borderId="12" xfId="0" applyBorder="1" applyAlignment="1">
      <alignment horizontal="center" vertical="center"/>
    </xf>
    <xf numFmtId="0" fontId="0" fillId="0" borderId="16" xfId="0" applyFill="1" applyBorder="1"/>
    <xf numFmtId="0" fontId="5" fillId="0" borderId="17" xfId="0" applyFont="1" applyBorder="1" applyAlignment="1">
      <alignment horizontal="center"/>
    </xf>
    <xf numFmtId="0" fontId="0" fillId="0" borderId="16" xfId="0" applyFill="1" applyBorder="1" applyAlignment="1">
      <alignment horizontal="center"/>
    </xf>
    <xf numFmtId="0" fontId="7" fillId="2" borderId="19" xfId="0" applyFont="1" applyFill="1" applyBorder="1" applyAlignment="1">
      <alignment horizontal="center" vertical="center" textRotation="90" wrapText="1"/>
    </xf>
    <xf numFmtId="0" fontId="0" fillId="0" borderId="20" xfId="0" applyFill="1" applyBorder="1"/>
    <xf numFmtId="0" fontId="5" fillId="0" borderId="14" xfId="0" applyFont="1" applyBorder="1" applyAlignment="1">
      <alignment horizontal="center"/>
    </xf>
    <xf numFmtId="0" fontId="0" fillId="0" borderId="20" xfId="0" applyFill="1" applyBorder="1" applyAlignment="1">
      <alignment horizontal="center"/>
    </xf>
    <xf numFmtId="0" fontId="7" fillId="2" borderId="21" xfId="0" applyFont="1" applyFill="1" applyBorder="1" applyAlignment="1">
      <alignment horizontal="center" vertical="center" textRotation="90" wrapText="1"/>
    </xf>
    <xf numFmtId="0" fontId="0" fillId="0" borderId="23" xfId="0" applyFill="1" applyBorder="1"/>
    <xf numFmtId="0" fontId="5" fillId="0" borderId="22" xfId="0" applyFont="1" applyBorder="1" applyAlignment="1">
      <alignment horizontal="center"/>
    </xf>
    <xf numFmtId="0" fontId="0" fillId="0" borderId="23" xfId="0" applyFill="1" applyBorder="1" applyAlignment="1">
      <alignment horizontal="center"/>
    </xf>
    <xf numFmtId="0" fontId="10" fillId="0" borderId="14" xfId="0" applyFont="1" applyBorder="1" applyAlignment="1">
      <alignment horizontal="center" vertical="center" wrapText="1"/>
    </xf>
    <xf numFmtId="0" fontId="10" fillId="0" borderId="22" xfId="0" applyFont="1" applyBorder="1" applyAlignment="1">
      <alignment horizontal="center" vertical="center" wrapText="1"/>
    </xf>
    <xf numFmtId="0" fontId="7" fillId="3" borderId="19" xfId="0" applyFont="1" applyFill="1" applyBorder="1" applyAlignment="1">
      <alignment horizontal="center" vertical="center" textRotation="90" wrapText="1"/>
    </xf>
    <xf numFmtId="0" fontId="7" fillId="3" borderId="15" xfId="0" applyFont="1" applyFill="1" applyBorder="1" applyAlignment="1">
      <alignment horizontal="center" vertical="center" textRotation="90" wrapText="1"/>
    </xf>
    <xf numFmtId="0" fontId="7" fillId="3" borderId="18" xfId="0" applyFont="1" applyFill="1" applyBorder="1" applyAlignment="1">
      <alignment horizontal="center" vertical="center" textRotation="90" wrapText="1"/>
    </xf>
    <xf numFmtId="0" fontId="10" fillId="0" borderId="11" xfId="0" applyFont="1" applyBorder="1" applyAlignment="1">
      <alignment horizontal="center" vertical="center" wrapText="1"/>
    </xf>
    <xf numFmtId="0" fontId="10" fillId="0" borderId="2" xfId="0" applyFont="1" applyBorder="1" applyAlignment="1">
      <alignment horizontal="center" vertical="center" wrapText="1"/>
    </xf>
    <xf numFmtId="0" fontId="5" fillId="0" borderId="11" xfId="0" applyFont="1" applyBorder="1" applyAlignment="1">
      <alignment horizontal="center"/>
    </xf>
    <xf numFmtId="0" fontId="0" fillId="2" borderId="5" xfId="0" applyFill="1" applyBorder="1"/>
    <xf numFmtId="0" fontId="0" fillId="2" borderId="6" xfId="0" applyFill="1" applyBorder="1"/>
    <xf numFmtId="0" fontId="0" fillId="0" borderId="4" xfId="0" applyFill="1" applyBorder="1" applyAlignment="1">
      <alignment horizontal="center"/>
    </xf>
    <xf numFmtId="0" fontId="0" fillId="0" borderId="5" xfId="0" applyFill="1" applyBorder="1" applyAlignment="1">
      <alignment horizontal="center"/>
    </xf>
    <xf numFmtId="0" fontId="0" fillId="0" borderId="25" xfId="0" applyFill="1" applyBorder="1" applyAlignment="1">
      <alignment horizontal="center"/>
    </xf>
    <xf numFmtId="0" fontId="2" fillId="0" borderId="26" xfId="0" applyFont="1" applyFill="1" applyBorder="1" applyAlignment="1">
      <alignment horizontal="center"/>
    </xf>
    <xf numFmtId="0" fontId="0" fillId="0" borderId="26" xfId="0" applyFill="1" applyBorder="1" applyAlignment="1">
      <alignment horizontal="center"/>
    </xf>
    <xf numFmtId="0" fontId="2" fillId="0" borderId="28" xfId="0" applyFont="1" applyFill="1" applyBorder="1" applyAlignment="1">
      <alignment horizontal="center"/>
    </xf>
    <xf numFmtId="0" fontId="0" fillId="0" borderId="24" xfId="0" applyFill="1" applyBorder="1" applyAlignment="1">
      <alignment horizontal="center"/>
    </xf>
    <xf numFmtId="0" fontId="0" fillId="2" borderId="8" xfId="0" applyFill="1" applyBorder="1"/>
    <xf numFmtId="0" fontId="0" fillId="0" borderId="6" xfId="0" applyFill="1" applyBorder="1"/>
    <xf numFmtId="0" fontId="5" fillId="0" borderId="14" xfId="0" applyFont="1" applyFill="1" applyBorder="1" applyAlignment="1">
      <alignment horizontal="center"/>
    </xf>
    <xf numFmtId="0" fontId="5" fillId="0" borderId="22" xfId="0" applyFont="1" applyFill="1" applyBorder="1" applyAlignment="1">
      <alignment horizontal="center"/>
    </xf>
    <xf numFmtId="0" fontId="0" fillId="0" borderId="8" xfId="0" applyFill="1" applyBorder="1"/>
    <xf numFmtId="0" fontId="2" fillId="0" borderId="24" xfId="0" applyFont="1" applyFill="1" applyBorder="1" applyAlignment="1">
      <alignment horizontal="center"/>
    </xf>
    <xf numFmtId="0" fontId="10" fillId="0" borderId="17" xfId="0" applyFont="1" applyBorder="1" applyAlignment="1">
      <alignment horizontal="center" vertical="center" wrapText="1"/>
    </xf>
    <xf numFmtId="0" fontId="7" fillId="0" borderId="29" xfId="0" applyFont="1" applyFill="1" applyBorder="1" applyAlignment="1">
      <alignment horizontal="center" vertical="center" textRotation="90" wrapText="1"/>
    </xf>
    <xf numFmtId="0" fontId="7" fillId="0" borderId="22" xfId="0" applyFont="1" applyFill="1" applyBorder="1" applyAlignment="1">
      <alignment horizontal="center" vertical="center" textRotation="90" wrapText="1"/>
    </xf>
    <xf numFmtId="0" fontId="7" fillId="0" borderId="30" xfId="0" applyFont="1" applyFill="1" applyBorder="1" applyAlignment="1">
      <alignment horizontal="center" vertical="center" textRotation="90" wrapText="1"/>
    </xf>
    <xf numFmtId="0" fontId="7" fillId="0" borderId="13" xfId="0" applyFont="1" applyFill="1" applyBorder="1" applyAlignment="1">
      <alignment horizontal="center" vertical="center" textRotation="90" wrapText="1"/>
    </xf>
    <xf numFmtId="0" fontId="7" fillId="0" borderId="31" xfId="0" applyFont="1" applyFill="1" applyBorder="1" applyAlignment="1">
      <alignment horizontal="center" vertical="center" textRotation="90" wrapText="1"/>
    </xf>
    <xf numFmtId="0" fontId="10" fillId="0" borderId="3" xfId="0" applyFont="1" applyBorder="1" applyAlignment="1">
      <alignment horizontal="center" vertical="center" wrapText="1"/>
    </xf>
    <xf numFmtId="0" fontId="5" fillId="0" borderId="3" xfId="0" applyFont="1" applyBorder="1" applyAlignment="1">
      <alignment horizontal="center"/>
    </xf>
    <xf numFmtId="0" fontId="0" fillId="0" borderId="8" xfId="0" applyFill="1" applyBorder="1" applyAlignment="1">
      <alignment horizontal="center"/>
    </xf>
    <xf numFmtId="0" fontId="0" fillId="0" borderId="32" xfId="0" applyFill="1" applyBorder="1" applyAlignment="1">
      <alignment horizontal="center"/>
    </xf>
    <xf numFmtId="0" fontId="10" fillId="0" borderId="35" xfId="0" applyFont="1" applyBorder="1" applyAlignment="1">
      <alignment horizontal="center" vertical="center" wrapText="1"/>
    </xf>
    <xf numFmtId="0" fontId="5" fillId="0" borderId="35" xfId="0" applyFont="1" applyBorder="1" applyAlignment="1">
      <alignment horizontal="center"/>
    </xf>
    <xf numFmtId="0" fontId="7" fillId="5" borderId="15" xfId="0" applyFont="1" applyFill="1" applyBorder="1" applyAlignment="1">
      <alignment horizontal="center" vertical="center" textRotation="90" wrapText="1"/>
    </xf>
    <xf numFmtId="0" fontId="7" fillId="5" borderId="21" xfId="0" applyFont="1" applyFill="1" applyBorder="1" applyAlignment="1">
      <alignment horizontal="center" vertical="center" textRotation="90" wrapText="1"/>
    </xf>
    <xf numFmtId="0" fontId="7" fillId="6" borderId="33" xfId="0" applyFont="1" applyFill="1" applyBorder="1" applyAlignment="1">
      <alignment horizontal="center" vertical="center" textRotation="90" wrapText="1"/>
    </xf>
    <xf numFmtId="0" fontId="7" fillId="6" borderId="30" xfId="0" applyFont="1" applyFill="1" applyBorder="1" applyAlignment="1">
      <alignment horizontal="center" vertical="center" textRotation="90" wrapText="1"/>
    </xf>
    <xf numFmtId="0" fontId="7" fillId="6" borderId="34" xfId="0" applyFont="1" applyFill="1" applyBorder="1" applyAlignment="1">
      <alignment horizontal="center" vertical="center" textRotation="90" wrapText="1"/>
    </xf>
    <xf numFmtId="0" fontId="7" fillId="7" borderId="15" xfId="0" applyFont="1" applyFill="1" applyBorder="1" applyAlignment="1">
      <alignment horizontal="center" vertical="center" textRotation="90" wrapText="1"/>
    </xf>
    <xf numFmtId="0" fontId="7" fillId="7" borderId="21" xfId="0" applyFont="1" applyFill="1" applyBorder="1" applyAlignment="1">
      <alignment horizontal="center" vertical="center" textRotation="90" wrapText="1"/>
    </xf>
    <xf numFmtId="0" fontId="7" fillId="7" borderId="0" xfId="0" applyFont="1" applyFill="1" applyBorder="1" applyAlignment="1">
      <alignment horizontal="center" vertical="center" textRotation="90" wrapText="1"/>
    </xf>
    <xf numFmtId="0" fontId="0" fillId="8" borderId="5" xfId="0" applyFill="1" applyBorder="1"/>
    <xf numFmtId="0" fontId="7" fillId="0" borderId="36" xfId="0" applyFont="1" applyFill="1" applyBorder="1" applyAlignment="1">
      <alignment horizontal="center" vertical="center" textRotation="90" wrapText="1"/>
    </xf>
    <xf numFmtId="0" fontId="10" fillId="0" borderId="1" xfId="0" applyFont="1" applyBorder="1" applyAlignment="1">
      <alignment horizontal="center" vertical="center" wrapText="1"/>
    </xf>
    <xf numFmtId="0" fontId="0" fillId="0" borderId="37" xfId="0" applyFill="1" applyBorder="1" applyAlignment="1">
      <alignment horizontal="center"/>
    </xf>
    <xf numFmtId="0" fontId="5" fillId="0" borderId="1" xfId="0" applyFont="1" applyBorder="1" applyAlignment="1">
      <alignment horizontal="center"/>
    </xf>
    <xf numFmtId="0" fontId="7" fillId="0" borderId="2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38" xfId="0" applyBorder="1"/>
    <xf numFmtId="0" fontId="5" fillId="0" borderId="39" xfId="0" applyFont="1" applyBorder="1" applyAlignment="1"/>
    <xf numFmtId="0" fontId="0" fillId="0" borderId="40" xfId="0" applyBorder="1"/>
    <xf numFmtId="0" fontId="0" fillId="0" borderId="41" xfId="0" applyBorder="1"/>
    <xf numFmtId="0" fontId="0" fillId="0" borderId="42" xfId="0" applyBorder="1"/>
    <xf numFmtId="0" fontId="0" fillId="0" borderId="41" xfId="0" applyFill="1" applyBorder="1"/>
    <xf numFmtId="0" fontId="5" fillId="0" borderId="39" xfId="0" applyFont="1" applyFill="1" applyBorder="1" applyAlignment="1"/>
    <xf numFmtId="0" fontId="0" fillId="0" borderId="40" xfId="0" applyFill="1" applyBorder="1"/>
    <xf numFmtId="0" fontId="0" fillId="0" borderId="42" xfId="0" applyFill="1" applyBorder="1"/>
    <xf numFmtId="0" fontId="2" fillId="0" borderId="5" xfId="0" applyFont="1" applyFill="1" applyBorder="1" applyAlignment="1">
      <alignment horizontal="center"/>
    </xf>
    <xf numFmtId="0" fontId="7" fillId="0" borderId="4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wrapText="1"/>
    </xf>
    <xf numFmtId="0" fontId="0" fillId="0" borderId="44" xfId="0" applyBorder="1"/>
    <xf numFmtId="0" fontId="0" fillId="0" borderId="46" xfId="0" applyBorder="1" applyAlignment="1">
      <alignment horizontal="right"/>
    </xf>
    <xf numFmtId="0" fontId="0" fillId="0" borderId="19" xfId="0" applyFill="1" applyBorder="1" applyAlignment="1">
      <alignment horizontal="center"/>
    </xf>
    <xf numFmtId="0" fontId="0" fillId="0" borderId="21" xfId="0" applyFill="1" applyBorder="1" applyAlignment="1">
      <alignment horizontal="center"/>
    </xf>
    <xf numFmtId="0" fontId="0" fillId="0" borderId="10" xfId="0" applyFill="1" applyBorder="1" applyAlignment="1">
      <alignment horizontal="center"/>
    </xf>
    <xf numFmtId="0" fontId="0" fillId="0" borderId="43" xfId="0" applyFill="1" applyBorder="1" applyAlignment="1">
      <alignment horizontal="center"/>
    </xf>
    <xf numFmtId="0" fontId="0" fillId="0" borderId="9" xfId="0" applyFill="1" applyBorder="1" applyAlignment="1">
      <alignment horizontal="center"/>
    </xf>
    <xf numFmtId="0" fontId="0" fillId="0" borderId="15" xfId="0" applyFill="1" applyBorder="1" applyAlignment="1">
      <alignment horizontal="center"/>
    </xf>
    <xf numFmtId="0" fontId="2" fillId="0" borderId="23" xfId="0" applyFont="1" applyFill="1" applyBorder="1" applyAlignment="1">
      <alignment horizontal="center"/>
    </xf>
    <xf numFmtId="1" fontId="5" fillId="0" borderId="2" xfId="0" applyNumberFormat="1" applyFont="1" applyFill="1" applyBorder="1" applyAlignment="1">
      <alignment horizontal="center"/>
    </xf>
    <xf numFmtId="1" fontId="5" fillId="0" borderId="22" xfId="0" applyNumberFormat="1" applyFont="1" applyFill="1" applyBorder="1" applyAlignment="1">
      <alignment horizontal="center"/>
    </xf>
    <xf numFmtId="1" fontId="5" fillId="0" borderId="3" xfId="0" applyNumberFormat="1" applyFont="1" applyFill="1" applyBorder="1" applyAlignment="1">
      <alignment horizontal="center"/>
    </xf>
    <xf numFmtId="1" fontId="5" fillId="0" borderId="39" xfId="0" applyNumberFormat="1" applyFont="1" applyFill="1" applyBorder="1" applyAlignment="1">
      <alignment horizontal="center"/>
    </xf>
    <xf numFmtId="1" fontId="5" fillId="0" borderId="17" xfId="0" applyNumberFormat="1" applyFont="1" applyFill="1" applyBorder="1" applyAlignment="1">
      <alignment horizontal="center"/>
    </xf>
    <xf numFmtId="1" fontId="5" fillId="0" borderId="2" xfId="0" applyNumberFormat="1" applyFont="1" applyBorder="1" applyAlignment="1">
      <alignment horizontal="center"/>
    </xf>
    <xf numFmtId="1" fontId="5" fillId="0" borderId="22" xfId="0" applyNumberFormat="1" applyFont="1" applyBorder="1" applyAlignment="1">
      <alignment horizontal="center"/>
    </xf>
    <xf numFmtId="1" fontId="5" fillId="0" borderId="3" xfId="0" applyNumberFormat="1" applyFont="1" applyBorder="1" applyAlignment="1">
      <alignment horizontal="center"/>
    </xf>
    <xf numFmtId="1" fontId="5" fillId="0" borderId="39" xfId="0" applyNumberFormat="1" applyFont="1" applyBorder="1" applyAlignment="1">
      <alignment horizontal="center"/>
    </xf>
    <xf numFmtId="1" fontId="5" fillId="0" borderId="17" xfId="0" applyNumberFormat="1" applyFont="1" applyBorder="1" applyAlignment="1">
      <alignment horizontal="center"/>
    </xf>
    <xf numFmtId="1" fontId="10" fillId="0" borderId="2" xfId="0" applyNumberFormat="1" applyFont="1" applyBorder="1" applyAlignment="1">
      <alignment horizontal="center" vertical="center" wrapText="1"/>
    </xf>
    <xf numFmtId="1" fontId="10" fillId="0" borderId="22"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1" fontId="10" fillId="0" borderId="39" xfId="0" applyNumberFormat="1" applyFont="1" applyBorder="1" applyAlignment="1">
      <alignment horizontal="center" vertical="center" wrapText="1"/>
    </xf>
    <xf numFmtId="1" fontId="10" fillId="0" borderId="17"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6" fillId="0" borderId="14" xfId="0" applyFont="1" applyBorder="1" applyAlignment="1">
      <alignment horizontal="right"/>
    </xf>
    <xf numFmtId="0" fontId="0" fillId="0" borderId="28" xfId="0" applyFill="1" applyBorder="1" applyAlignment="1">
      <alignment horizontal="center"/>
    </xf>
    <xf numFmtId="0" fontId="0" fillId="0" borderId="42" xfId="0" applyFill="1" applyBorder="1" applyAlignment="1">
      <alignment horizontal="center"/>
    </xf>
    <xf numFmtId="0" fontId="0" fillId="0" borderId="49" xfId="0" applyFill="1" applyBorder="1" applyAlignment="1">
      <alignment horizontal="center"/>
    </xf>
    <xf numFmtId="0" fontId="0" fillId="0" borderId="12" xfId="0" applyFill="1" applyBorder="1" applyAlignment="1">
      <alignment horizontal="center"/>
    </xf>
    <xf numFmtId="0" fontId="0" fillId="0" borderId="50" xfId="0" applyFill="1" applyBorder="1" applyAlignment="1">
      <alignment horizontal="center"/>
    </xf>
    <xf numFmtId="0" fontId="0" fillId="2" borderId="41" xfId="0" applyFill="1" applyBorder="1"/>
    <xf numFmtId="0" fontId="0" fillId="2" borderId="40" xfId="0" applyFill="1" applyBorder="1"/>
    <xf numFmtId="0" fontId="7" fillId="9" borderId="9" xfId="0" applyFont="1" applyFill="1" applyBorder="1" applyAlignment="1">
      <alignment horizontal="center" vertical="center" textRotation="90" wrapText="1"/>
    </xf>
    <xf numFmtId="0" fontId="0" fillId="0" borderId="41" xfId="0" applyFill="1" applyBorder="1" applyAlignment="1">
      <alignment horizontal="center"/>
    </xf>
    <xf numFmtId="0" fontId="7" fillId="9" borderId="15" xfId="0" applyFont="1" applyFill="1" applyBorder="1" applyAlignment="1">
      <alignment horizontal="center" vertical="center" textRotation="90" wrapText="1"/>
    </xf>
    <xf numFmtId="0" fontId="7" fillId="3" borderId="10" xfId="0" applyFont="1" applyFill="1" applyBorder="1" applyAlignment="1">
      <alignment horizontal="center" vertical="center" textRotation="90" wrapText="1"/>
    </xf>
    <xf numFmtId="0" fontId="7" fillId="2" borderId="0" xfId="0" applyFont="1" applyFill="1" applyBorder="1" applyAlignment="1">
      <alignment horizontal="center" vertical="center" textRotation="90" wrapText="1"/>
    </xf>
    <xf numFmtId="0" fontId="0" fillId="0" borderId="25" xfId="0" applyFill="1" applyBorder="1"/>
    <xf numFmtId="0" fontId="0" fillId="0" borderId="51" xfId="0" applyFill="1" applyBorder="1" applyAlignment="1">
      <alignment horizontal="center"/>
    </xf>
    <xf numFmtId="0" fontId="0" fillId="0" borderId="52" xfId="0" applyFill="1" applyBorder="1" applyAlignment="1">
      <alignment horizontal="center"/>
    </xf>
    <xf numFmtId="0" fontId="1" fillId="3" borderId="27" xfId="0" applyFont="1" applyFill="1" applyBorder="1" applyAlignment="1">
      <alignment horizontal="center"/>
    </xf>
    <xf numFmtId="0" fontId="7" fillId="4" borderId="9" xfId="0" applyFont="1" applyFill="1" applyBorder="1" applyAlignment="1">
      <alignment horizontal="center" vertical="center" textRotation="90" wrapText="1"/>
    </xf>
    <xf numFmtId="0" fontId="10" fillId="0" borderId="38" xfId="0" applyFont="1" applyFill="1" applyBorder="1" applyAlignment="1">
      <alignment horizontal="center" vertical="center" wrapText="1"/>
    </xf>
    <xf numFmtId="0" fontId="0" fillId="0" borderId="38" xfId="0" applyFill="1" applyBorder="1" applyAlignment="1">
      <alignment horizontal="center"/>
    </xf>
    <xf numFmtId="0" fontId="0" fillId="10" borderId="5" xfId="0" applyFill="1" applyBorder="1"/>
    <xf numFmtId="0" fontId="0" fillId="10" borderId="8" xfId="0" applyFill="1" applyBorder="1"/>
    <xf numFmtId="0" fontId="5" fillId="0" borderId="44" xfId="0" applyFont="1" applyBorder="1" applyAlignment="1">
      <alignment horizontal="center"/>
    </xf>
    <xf numFmtId="0" fontId="5" fillId="0" borderId="45" xfId="0" applyFont="1" applyBorder="1" applyAlignment="1">
      <alignment horizontal="center"/>
    </xf>
    <xf numFmtId="0" fontId="5" fillId="0" borderId="46" xfId="0" applyFont="1" applyBorder="1" applyAlignment="1">
      <alignment horizontal="center"/>
    </xf>
  </cellXfs>
  <cellStyles count="1">
    <cellStyle name="Обычный" xfId="0" builtinId="0"/>
  </cellStyles>
  <dxfs count="102">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8" tint="0.59996337778862885"/>
        </patternFill>
      </fill>
    </dxf>
    <dxf>
      <fill>
        <patternFill>
          <bgColor theme="6" tint="0.59996337778862885"/>
        </patternFill>
      </fill>
    </dxf>
    <dxf>
      <fill>
        <patternFill>
          <bgColor rgb="FFFFFF0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Medium9"/>
  <colors>
    <mruColors>
      <color rgb="FFFFFF99"/>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7"/>
  <sheetViews>
    <sheetView zoomScale="90" zoomScaleNormal="90" workbookViewId="0">
      <pane ySplit="2" topLeftCell="A3" activePane="bottomLeft" state="frozen"/>
      <selection pane="bottomLeft" activeCell="F112" sqref="F112"/>
    </sheetView>
  </sheetViews>
  <sheetFormatPr defaultRowHeight="15" x14ac:dyDescent="0.25"/>
  <cols>
    <col min="1" max="1" width="4.140625" customWidth="1"/>
    <col min="2" max="2" width="23" customWidth="1"/>
    <col min="3" max="7" width="10.7109375" customWidth="1"/>
  </cols>
  <sheetData>
    <row r="1" spans="1:7" ht="69" customHeight="1" thickBot="1" x14ac:dyDescent="0.3">
      <c r="A1" s="29" t="s">
        <v>117</v>
      </c>
      <c r="B1" s="28" t="s">
        <v>119</v>
      </c>
      <c r="C1" s="21" t="s">
        <v>139</v>
      </c>
      <c r="D1" s="21" t="s">
        <v>140</v>
      </c>
      <c r="E1" s="21" t="s">
        <v>171</v>
      </c>
      <c r="F1" s="21" t="s">
        <v>169</v>
      </c>
      <c r="G1" s="21" t="s">
        <v>172</v>
      </c>
    </row>
    <row r="2" spans="1:7" ht="16.5" customHeight="1" thickBot="1" x14ac:dyDescent="0.3">
      <c r="A2" s="24">
        <f>A3+A13+A27+A47+A67+A83+A114+A123</f>
        <v>114</v>
      </c>
      <c r="B2" s="27" t="s">
        <v>120</v>
      </c>
      <c r="C2" s="25">
        <f>C3+C4+C14+C28+C48+C68+C84+C115</f>
        <v>52</v>
      </c>
      <c r="D2" s="25">
        <f>D3+D4+D14+D28+D48+D68+D84+D115</f>
        <v>96</v>
      </c>
      <c r="E2" s="25">
        <f>E3+E4+E14+E28+E48+E68+E84+E115</f>
        <v>7</v>
      </c>
      <c r="F2" s="25">
        <f>F3+F4+F14+F28+F48+F68+F84+F115</f>
        <v>75</v>
      </c>
      <c r="G2" s="25">
        <f>G3+G4+G14+G28+G48+G68+G84+G115</f>
        <v>14</v>
      </c>
    </row>
    <row r="3" spans="1:7" ht="15" customHeight="1" thickBot="1" x14ac:dyDescent="0.3">
      <c r="A3" s="22">
        <v>1</v>
      </c>
      <c r="B3" s="23" t="s">
        <v>32</v>
      </c>
      <c r="C3" s="15"/>
      <c r="D3" s="26">
        <v>1</v>
      </c>
      <c r="E3" s="26"/>
      <c r="F3" s="26"/>
      <c r="G3" s="26"/>
    </row>
    <row r="4" spans="1:7" ht="15.75" thickBot="1" x14ac:dyDescent="0.3">
      <c r="A4" s="17" t="s">
        <v>0</v>
      </c>
      <c r="B4" s="18"/>
      <c r="C4" s="8">
        <f>SUM(C5:C13)</f>
        <v>5</v>
      </c>
      <c r="D4" s="8">
        <f>SUM(D5:D13)</f>
        <v>7</v>
      </c>
      <c r="E4" s="8">
        <f>SUM(E5:E13)</f>
        <v>1</v>
      </c>
      <c r="F4" s="8">
        <f>SUM(F5:F13)</f>
        <v>6</v>
      </c>
      <c r="G4" s="8">
        <f>SUM(G5:G13)</f>
        <v>1</v>
      </c>
    </row>
    <row r="5" spans="1:7" x14ac:dyDescent="0.25">
      <c r="A5" s="9">
        <v>1</v>
      </c>
      <c r="B5" s="13" t="s">
        <v>118</v>
      </c>
      <c r="C5" s="26">
        <v>1</v>
      </c>
      <c r="D5" s="26">
        <v>1</v>
      </c>
      <c r="E5" s="26"/>
      <c r="F5" s="26"/>
      <c r="G5" s="26"/>
    </row>
    <row r="6" spans="1:7" x14ac:dyDescent="0.25">
      <c r="A6" s="9">
        <v>2</v>
      </c>
      <c r="B6" s="12" t="s">
        <v>11</v>
      </c>
      <c r="C6" s="26">
        <v>1</v>
      </c>
      <c r="D6" s="26">
        <v>1</v>
      </c>
      <c r="E6" s="26" t="s">
        <v>132</v>
      </c>
      <c r="F6" s="26">
        <v>1</v>
      </c>
      <c r="G6" s="26"/>
    </row>
    <row r="7" spans="1:7" x14ac:dyDescent="0.25">
      <c r="A7" s="9">
        <v>3</v>
      </c>
      <c r="B7" s="12" t="s">
        <v>12</v>
      </c>
      <c r="C7" s="26"/>
      <c r="D7" s="26">
        <v>1</v>
      </c>
      <c r="E7" s="26"/>
      <c r="F7" s="26">
        <v>1</v>
      </c>
      <c r="G7" s="26"/>
    </row>
    <row r="8" spans="1:7" x14ac:dyDescent="0.25">
      <c r="A8" s="9">
        <v>4</v>
      </c>
      <c r="B8" s="11" t="s">
        <v>10</v>
      </c>
      <c r="C8" s="26"/>
      <c r="D8" s="26">
        <v>1</v>
      </c>
      <c r="E8" s="26"/>
      <c r="F8" s="26">
        <v>1</v>
      </c>
      <c r="G8" s="26"/>
    </row>
    <row r="9" spans="1:7" x14ac:dyDescent="0.25">
      <c r="A9" s="9">
        <v>5</v>
      </c>
      <c r="B9" s="12" t="s">
        <v>9</v>
      </c>
      <c r="C9" s="26"/>
      <c r="D9" s="26"/>
      <c r="E9" s="26"/>
      <c r="F9" s="26"/>
      <c r="G9" s="26"/>
    </row>
    <row r="10" spans="1:7" x14ac:dyDescent="0.25">
      <c r="A10" s="9">
        <v>6</v>
      </c>
      <c r="B10" s="12" t="s">
        <v>1</v>
      </c>
      <c r="C10" s="26">
        <v>1</v>
      </c>
      <c r="D10" s="26">
        <v>1</v>
      </c>
      <c r="E10" s="26">
        <v>1</v>
      </c>
      <c r="F10" s="26">
        <v>1</v>
      </c>
      <c r="G10" s="26"/>
    </row>
    <row r="11" spans="1:7" x14ac:dyDescent="0.25">
      <c r="A11" s="9">
        <v>7</v>
      </c>
      <c r="B11" s="12" t="s">
        <v>6</v>
      </c>
      <c r="C11" s="26">
        <v>1</v>
      </c>
      <c r="D11" s="26">
        <v>1</v>
      </c>
      <c r="E11" s="26"/>
      <c r="F11" s="26"/>
      <c r="G11" s="26">
        <v>1</v>
      </c>
    </row>
    <row r="12" spans="1:7" x14ac:dyDescent="0.25">
      <c r="A12" s="9">
        <v>8</v>
      </c>
      <c r="B12" s="12" t="s">
        <v>7</v>
      </c>
      <c r="C12" s="26">
        <v>1</v>
      </c>
      <c r="D12" s="26"/>
      <c r="E12" s="26"/>
      <c r="F12" s="26">
        <v>1</v>
      </c>
      <c r="G12" s="26"/>
    </row>
    <row r="13" spans="1:7" ht="15.75" thickBot="1" x14ac:dyDescent="0.3">
      <c r="A13" s="9">
        <v>9</v>
      </c>
      <c r="B13" s="12" t="s">
        <v>8</v>
      </c>
      <c r="C13" s="26"/>
      <c r="D13" s="26">
        <v>1</v>
      </c>
      <c r="E13" s="26"/>
      <c r="F13" s="26">
        <v>1</v>
      </c>
      <c r="G13" s="26"/>
    </row>
    <row r="14" spans="1:7" ht="15.75" thickBot="1" x14ac:dyDescent="0.3">
      <c r="A14" s="17" t="s">
        <v>13</v>
      </c>
      <c r="B14" s="18"/>
      <c r="C14" s="8">
        <f t="shared" ref="C14:E14" si="0">SUM(C15:C27)</f>
        <v>3</v>
      </c>
      <c r="D14" s="8">
        <f t="shared" si="0"/>
        <v>9</v>
      </c>
      <c r="E14" s="8">
        <f t="shared" si="0"/>
        <v>0</v>
      </c>
      <c r="F14" s="8">
        <f t="shared" ref="F14:G14" si="1">SUM(F15:F27)</f>
        <v>7</v>
      </c>
      <c r="G14" s="8">
        <f t="shared" si="1"/>
        <v>0</v>
      </c>
    </row>
    <row r="15" spans="1:7" x14ac:dyDescent="0.25">
      <c r="A15" s="2">
        <v>1</v>
      </c>
      <c r="B15" s="11" t="s">
        <v>31</v>
      </c>
      <c r="C15" s="26"/>
      <c r="D15" s="26">
        <v>1</v>
      </c>
      <c r="E15" s="26"/>
      <c r="F15" s="26"/>
      <c r="G15" s="26"/>
    </row>
    <row r="16" spans="1:7" x14ac:dyDescent="0.25">
      <c r="A16" s="2">
        <v>2</v>
      </c>
      <c r="B16" s="12" t="s">
        <v>33</v>
      </c>
      <c r="C16" s="26"/>
      <c r="D16" s="26"/>
      <c r="E16" s="26"/>
      <c r="F16" s="26">
        <v>1</v>
      </c>
      <c r="G16" s="26"/>
    </row>
    <row r="17" spans="1:7" x14ac:dyDescent="0.25">
      <c r="A17" s="2">
        <v>3</v>
      </c>
      <c r="B17" s="12" t="s">
        <v>29</v>
      </c>
      <c r="C17" s="26"/>
      <c r="D17" s="26">
        <v>1</v>
      </c>
      <c r="E17" s="26"/>
      <c r="F17" s="26"/>
      <c r="G17" s="26"/>
    </row>
    <row r="18" spans="1:7" x14ac:dyDescent="0.25">
      <c r="A18" s="2">
        <v>4</v>
      </c>
      <c r="B18" s="12" t="s">
        <v>34</v>
      </c>
      <c r="C18" s="26">
        <v>1</v>
      </c>
      <c r="D18" s="26">
        <v>1</v>
      </c>
      <c r="E18" s="26"/>
      <c r="F18" s="26">
        <v>1</v>
      </c>
      <c r="G18" s="26"/>
    </row>
    <row r="19" spans="1:7" x14ac:dyDescent="0.25">
      <c r="A19" s="2">
        <v>5</v>
      </c>
      <c r="B19" s="12" t="s">
        <v>30</v>
      </c>
      <c r="C19" s="26"/>
      <c r="D19" s="26"/>
      <c r="E19" s="26"/>
      <c r="F19" s="26">
        <v>1</v>
      </c>
      <c r="G19" s="26"/>
    </row>
    <row r="20" spans="1:7" x14ac:dyDescent="0.25">
      <c r="A20" s="2">
        <v>6</v>
      </c>
      <c r="B20" s="12" t="s">
        <v>22</v>
      </c>
      <c r="C20" s="26">
        <v>1</v>
      </c>
      <c r="D20" s="26">
        <v>1</v>
      </c>
      <c r="E20" s="26"/>
      <c r="F20" s="26">
        <v>1</v>
      </c>
      <c r="G20" s="26"/>
    </row>
    <row r="21" spans="1:7" x14ac:dyDescent="0.25">
      <c r="A21" s="2">
        <v>7</v>
      </c>
      <c r="B21" s="12" t="s">
        <v>23</v>
      </c>
      <c r="C21" s="26"/>
      <c r="D21" s="26"/>
      <c r="E21" s="26"/>
      <c r="F21" s="26">
        <v>1</v>
      </c>
      <c r="G21" s="26"/>
    </row>
    <row r="22" spans="1:7" x14ac:dyDescent="0.25">
      <c r="A22" s="2">
        <v>8</v>
      </c>
      <c r="B22" s="12" t="s">
        <v>24</v>
      </c>
      <c r="C22" s="26">
        <v>1</v>
      </c>
      <c r="D22" s="26">
        <v>1</v>
      </c>
      <c r="E22" s="26"/>
      <c r="F22" s="26"/>
      <c r="G22" s="26"/>
    </row>
    <row r="23" spans="1:7" x14ac:dyDescent="0.25">
      <c r="A23" s="2">
        <v>9</v>
      </c>
      <c r="B23" s="12" t="s">
        <v>25</v>
      </c>
      <c r="C23" s="26"/>
      <c r="D23" s="26"/>
      <c r="E23" s="26"/>
      <c r="F23" s="26">
        <v>1</v>
      </c>
      <c r="G23" s="26"/>
    </row>
    <row r="24" spans="1:7" x14ac:dyDescent="0.25">
      <c r="A24" s="2">
        <v>10</v>
      </c>
      <c r="B24" s="12" t="s">
        <v>26</v>
      </c>
      <c r="C24" s="26"/>
      <c r="D24" s="26">
        <v>1</v>
      </c>
      <c r="E24" s="26"/>
      <c r="F24" s="26"/>
      <c r="G24" s="26"/>
    </row>
    <row r="25" spans="1:7" x14ac:dyDescent="0.25">
      <c r="A25" s="2">
        <v>11</v>
      </c>
      <c r="B25" s="12" t="s">
        <v>27</v>
      </c>
      <c r="C25" s="26"/>
      <c r="D25" s="26">
        <v>1</v>
      </c>
      <c r="E25" s="26"/>
      <c r="F25" s="26"/>
      <c r="G25" s="26"/>
    </row>
    <row r="26" spans="1:7" x14ac:dyDescent="0.25">
      <c r="A26" s="2">
        <v>12</v>
      </c>
      <c r="B26" s="12" t="s">
        <v>16</v>
      </c>
      <c r="C26" s="26"/>
      <c r="D26" s="26">
        <v>1</v>
      </c>
      <c r="E26" s="26"/>
      <c r="F26" s="26">
        <v>1</v>
      </c>
      <c r="G26" s="26"/>
    </row>
    <row r="27" spans="1:7" ht="15.75" thickBot="1" x14ac:dyDescent="0.3">
      <c r="A27" s="2">
        <v>13</v>
      </c>
      <c r="B27" s="13" t="s">
        <v>28</v>
      </c>
      <c r="C27" s="26"/>
      <c r="D27" s="26">
        <v>1</v>
      </c>
      <c r="E27" s="26"/>
      <c r="F27" s="26"/>
      <c r="G27" s="26"/>
    </row>
    <row r="28" spans="1:7" ht="15.75" thickBot="1" x14ac:dyDescent="0.3">
      <c r="A28" s="17" t="s">
        <v>35</v>
      </c>
      <c r="B28" s="18"/>
      <c r="C28" s="8">
        <f>SUM(C29:C47)</f>
        <v>12</v>
      </c>
      <c r="D28" s="8">
        <f>SUM(D29:D47)</f>
        <v>15</v>
      </c>
      <c r="E28" s="8">
        <f>SUM(E29:E47)</f>
        <v>3</v>
      </c>
      <c r="F28" s="8">
        <f>SUM(F29:F47)</f>
        <v>13</v>
      </c>
      <c r="G28" s="8">
        <f>SUM(G29:G47)</f>
        <v>3</v>
      </c>
    </row>
    <row r="29" spans="1:7" x14ac:dyDescent="0.25">
      <c r="A29" s="3">
        <v>1</v>
      </c>
      <c r="B29" s="12" t="s">
        <v>52</v>
      </c>
      <c r="C29" s="26"/>
      <c r="D29" s="26">
        <v>1</v>
      </c>
      <c r="E29" s="26"/>
      <c r="F29" s="26">
        <v>1</v>
      </c>
      <c r="G29" s="26"/>
    </row>
    <row r="30" spans="1:7" x14ac:dyDescent="0.25">
      <c r="A30" s="3">
        <v>2</v>
      </c>
      <c r="B30" s="12" t="s">
        <v>48</v>
      </c>
      <c r="C30" s="26"/>
      <c r="D30" s="26">
        <v>1</v>
      </c>
      <c r="E30" s="26"/>
      <c r="F30" s="26"/>
      <c r="G30" s="26"/>
    </row>
    <row r="31" spans="1:7" x14ac:dyDescent="0.25">
      <c r="A31" s="3">
        <v>3</v>
      </c>
      <c r="B31" s="12" t="s">
        <v>50</v>
      </c>
      <c r="C31" s="26">
        <v>1</v>
      </c>
      <c r="D31" s="26"/>
      <c r="E31" s="26"/>
      <c r="F31" s="26">
        <v>1</v>
      </c>
      <c r="G31" s="26"/>
    </row>
    <row r="32" spans="1:7" x14ac:dyDescent="0.25">
      <c r="A32" s="3">
        <v>4</v>
      </c>
      <c r="B32" s="11" t="s">
        <v>51</v>
      </c>
      <c r="C32" s="26">
        <v>1</v>
      </c>
      <c r="D32" s="26">
        <v>1</v>
      </c>
      <c r="E32" s="26"/>
      <c r="F32" s="26"/>
      <c r="G32" s="26"/>
    </row>
    <row r="33" spans="1:7" x14ac:dyDescent="0.25">
      <c r="A33" s="3">
        <v>5</v>
      </c>
      <c r="B33" s="12" t="s">
        <v>49</v>
      </c>
      <c r="C33" s="26">
        <v>1</v>
      </c>
      <c r="D33" s="26">
        <v>1</v>
      </c>
      <c r="E33" s="26"/>
      <c r="F33" s="26">
        <v>1</v>
      </c>
      <c r="G33" s="26"/>
    </row>
    <row r="34" spans="1:7" x14ac:dyDescent="0.25">
      <c r="A34" s="3">
        <v>6</v>
      </c>
      <c r="B34" s="12" t="s">
        <v>2</v>
      </c>
      <c r="C34" s="26"/>
      <c r="D34" s="26">
        <v>1</v>
      </c>
      <c r="E34" s="26"/>
      <c r="F34" s="26"/>
      <c r="G34" s="26"/>
    </row>
    <row r="35" spans="1:7" x14ac:dyDescent="0.25">
      <c r="A35" s="3">
        <v>7</v>
      </c>
      <c r="B35" s="12" t="s">
        <v>3</v>
      </c>
      <c r="C35" s="26">
        <v>1</v>
      </c>
      <c r="D35" s="26"/>
      <c r="E35" s="26"/>
      <c r="F35" s="26">
        <v>1</v>
      </c>
      <c r="G35" s="26"/>
    </row>
    <row r="36" spans="1:7" x14ac:dyDescent="0.25">
      <c r="A36" s="3">
        <v>8</v>
      </c>
      <c r="B36" s="12" t="s">
        <v>36</v>
      </c>
      <c r="C36" s="26">
        <v>1</v>
      </c>
      <c r="D36" s="26">
        <v>1</v>
      </c>
      <c r="E36" s="26"/>
      <c r="F36" s="26">
        <v>1</v>
      </c>
      <c r="G36" s="26"/>
    </row>
    <row r="37" spans="1:7" x14ac:dyDescent="0.25">
      <c r="A37" s="3">
        <v>9</v>
      </c>
      <c r="B37" s="12" t="s">
        <v>37</v>
      </c>
      <c r="C37" s="26"/>
      <c r="D37" s="26">
        <v>1</v>
      </c>
      <c r="E37" s="26"/>
      <c r="F37" s="26"/>
      <c r="G37" s="26"/>
    </row>
    <row r="38" spans="1:7" x14ac:dyDescent="0.25">
      <c r="A38" s="3">
        <v>10</v>
      </c>
      <c r="B38" s="12" t="s">
        <v>38</v>
      </c>
      <c r="C38" s="26">
        <v>1</v>
      </c>
      <c r="D38" s="26">
        <v>1</v>
      </c>
      <c r="E38" s="26"/>
      <c r="F38" s="26">
        <v>1</v>
      </c>
      <c r="G38" s="26"/>
    </row>
    <row r="39" spans="1:7" x14ac:dyDescent="0.25">
      <c r="A39" s="3">
        <v>11</v>
      </c>
      <c r="B39" s="12" t="s">
        <v>39</v>
      </c>
      <c r="C39" s="26"/>
      <c r="D39" s="26">
        <v>1</v>
      </c>
      <c r="E39" s="26"/>
      <c r="F39" s="26"/>
      <c r="G39" s="26"/>
    </row>
    <row r="40" spans="1:7" x14ac:dyDescent="0.25">
      <c r="A40" s="3">
        <v>12</v>
      </c>
      <c r="B40" s="12" t="s">
        <v>41</v>
      </c>
      <c r="C40" s="26">
        <v>1</v>
      </c>
      <c r="D40" s="26">
        <v>1</v>
      </c>
      <c r="E40" s="26">
        <v>1</v>
      </c>
      <c r="F40" s="26">
        <v>1</v>
      </c>
      <c r="G40" s="26">
        <v>1</v>
      </c>
    </row>
    <row r="41" spans="1:7" x14ac:dyDescent="0.25">
      <c r="A41" s="3">
        <v>13</v>
      </c>
      <c r="B41" s="12" t="s">
        <v>44</v>
      </c>
      <c r="C41" s="26">
        <v>1</v>
      </c>
      <c r="D41" s="26"/>
      <c r="E41" s="26"/>
      <c r="F41" s="26">
        <v>1</v>
      </c>
      <c r="G41" s="26"/>
    </row>
    <row r="42" spans="1:7" x14ac:dyDescent="0.25">
      <c r="A42" s="3">
        <v>14</v>
      </c>
      <c r="B42" s="12" t="s">
        <v>45</v>
      </c>
      <c r="C42" s="26"/>
      <c r="D42" s="26">
        <v>1</v>
      </c>
      <c r="E42" s="26"/>
      <c r="F42" s="26">
        <v>1</v>
      </c>
      <c r="G42" s="26"/>
    </row>
    <row r="43" spans="1:7" x14ac:dyDescent="0.25">
      <c r="A43" s="3">
        <v>15</v>
      </c>
      <c r="B43" s="12" t="s">
        <v>46</v>
      </c>
      <c r="C43" s="26">
        <v>1</v>
      </c>
      <c r="D43" s="26"/>
      <c r="E43" s="26"/>
      <c r="F43" s="26">
        <v>1</v>
      </c>
      <c r="G43" s="26"/>
    </row>
    <row r="44" spans="1:7" x14ac:dyDescent="0.25">
      <c r="A44" s="3">
        <v>16</v>
      </c>
      <c r="B44" s="12" t="s">
        <v>14</v>
      </c>
      <c r="C44" s="26">
        <v>1</v>
      </c>
      <c r="D44" s="26">
        <v>1</v>
      </c>
      <c r="E44" s="26">
        <v>1</v>
      </c>
      <c r="F44" s="26">
        <v>1</v>
      </c>
      <c r="G44" s="26">
        <v>1</v>
      </c>
    </row>
    <row r="45" spans="1:7" x14ac:dyDescent="0.25">
      <c r="A45" s="3">
        <v>17</v>
      </c>
      <c r="B45" s="12" t="s">
        <v>15</v>
      </c>
      <c r="C45" s="26"/>
      <c r="D45" s="26">
        <v>1</v>
      </c>
      <c r="E45" s="26"/>
      <c r="F45" s="26"/>
      <c r="G45" s="26"/>
    </row>
    <row r="46" spans="1:7" x14ac:dyDescent="0.25">
      <c r="A46" s="3">
        <v>18</v>
      </c>
      <c r="B46" s="12" t="s">
        <v>20</v>
      </c>
      <c r="C46" s="26">
        <v>1</v>
      </c>
      <c r="D46" s="26">
        <v>1</v>
      </c>
      <c r="E46" s="26">
        <v>1</v>
      </c>
      <c r="F46" s="26">
        <v>1</v>
      </c>
      <c r="G46" s="26">
        <v>1</v>
      </c>
    </row>
    <row r="47" spans="1:7" ht="15.75" thickBot="1" x14ac:dyDescent="0.3">
      <c r="A47" s="3">
        <v>19</v>
      </c>
      <c r="B47" s="13" t="s">
        <v>47</v>
      </c>
      <c r="C47" s="26">
        <v>1</v>
      </c>
      <c r="D47" s="26">
        <v>1</v>
      </c>
      <c r="E47" s="26"/>
      <c r="F47" s="26">
        <v>1</v>
      </c>
      <c r="G47" s="26"/>
    </row>
    <row r="48" spans="1:7" ht="15.75" thickBot="1" x14ac:dyDescent="0.3">
      <c r="A48" s="19" t="s">
        <v>53</v>
      </c>
      <c r="B48" s="20"/>
      <c r="C48" s="8">
        <f t="shared" ref="C48:E48" si="2">SUM(C49:C67)</f>
        <v>8</v>
      </c>
      <c r="D48" s="8">
        <f t="shared" si="2"/>
        <v>16</v>
      </c>
      <c r="E48" s="8">
        <f t="shared" si="2"/>
        <v>1</v>
      </c>
      <c r="F48" s="8">
        <f t="shared" ref="F48:G48" si="3">SUM(F49:F67)</f>
        <v>14</v>
      </c>
      <c r="G48" s="8">
        <f t="shared" si="3"/>
        <v>1</v>
      </c>
    </row>
    <row r="49" spans="1:7" x14ac:dyDescent="0.25">
      <c r="A49" s="4">
        <v>1</v>
      </c>
      <c r="B49" s="11" t="s">
        <v>65</v>
      </c>
      <c r="C49" s="26"/>
      <c r="D49" s="26"/>
      <c r="E49" s="26"/>
      <c r="F49" s="26"/>
      <c r="G49" s="26"/>
    </row>
    <row r="50" spans="1:7" x14ac:dyDescent="0.25">
      <c r="A50" s="4">
        <v>2</v>
      </c>
      <c r="B50" s="12" t="s">
        <v>71</v>
      </c>
      <c r="C50" s="26"/>
      <c r="D50" s="26">
        <v>1</v>
      </c>
      <c r="E50" s="26"/>
      <c r="F50" s="26">
        <v>1</v>
      </c>
      <c r="G50" s="26"/>
    </row>
    <row r="51" spans="1:7" x14ac:dyDescent="0.25">
      <c r="A51" s="4">
        <v>3</v>
      </c>
      <c r="B51" s="10" t="s">
        <v>69</v>
      </c>
      <c r="C51" s="26">
        <v>1</v>
      </c>
      <c r="D51" s="26">
        <v>1</v>
      </c>
      <c r="E51" s="26" t="s">
        <v>132</v>
      </c>
      <c r="F51" s="26">
        <v>1</v>
      </c>
      <c r="G51" s="26"/>
    </row>
    <row r="52" spans="1:7" x14ac:dyDescent="0.25">
      <c r="A52" s="4">
        <v>4</v>
      </c>
      <c r="B52" s="12" t="s">
        <v>66</v>
      </c>
      <c r="C52" s="26">
        <v>1</v>
      </c>
      <c r="D52" s="26">
        <v>1</v>
      </c>
      <c r="E52" s="26"/>
      <c r="F52" s="26">
        <v>1</v>
      </c>
      <c r="G52" s="26"/>
    </row>
    <row r="53" spans="1:7" x14ac:dyDescent="0.25">
      <c r="A53" s="4">
        <v>5</v>
      </c>
      <c r="B53" s="12" t="s">
        <v>72</v>
      </c>
      <c r="C53" s="26">
        <v>1</v>
      </c>
      <c r="D53" s="26">
        <v>1</v>
      </c>
      <c r="E53" s="26">
        <v>1</v>
      </c>
      <c r="F53" s="26">
        <v>1</v>
      </c>
      <c r="G53" s="26">
        <v>1</v>
      </c>
    </row>
    <row r="54" spans="1:7" x14ac:dyDescent="0.25">
      <c r="A54" s="4">
        <v>6</v>
      </c>
      <c r="B54" s="12" t="s">
        <v>68</v>
      </c>
      <c r="C54" s="26">
        <v>1</v>
      </c>
      <c r="D54" s="26">
        <v>1</v>
      </c>
      <c r="E54" s="26"/>
      <c r="F54" s="26">
        <v>1</v>
      </c>
      <c r="G54" s="26"/>
    </row>
    <row r="55" spans="1:7" x14ac:dyDescent="0.25">
      <c r="A55" s="4">
        <v>7</v>
      </c>
      <c r="B55" s="12" t="s">
        <v>73</v>
      </c>
      <c r="C55" s="26">
        <v>1</v>
      </c>
      <c r="D55" s="26"/>
      <c r="E55" s="26"/>
      <c r="F55" s="26"/>
      <c r="G55" s="26"/>
    </row>
    <row r="56" spans="1:7" x14ac:dyDescent="0.25">
      <c r="A56" s="4">
        <v>8</v>
      </c>
      <c r="B56" s="12" t="s">
        <v>54</v>
      </c>
      <c r="C56" s="26">
        <v>1</v>
      </c>
      <c r="D56" s="26">
        <v>1</v>
      </c>
      <c r="E56" s="26"/>
      <c r="F56" s="26">
        <v>1</v>
      </c>
      <c r="G56" s="26"/>
    </row>
    <row r="57" spans="1:7" x14ac:dyDescent="0.25">
      <c r="A57" s="4">
        <v>9</v>
      </c>
      <c r="B57" s="12" t="s">
        <v>55</v>
      </c>
      <c r="C57" s="26"/>
      <c r="D57" s="26">
        <v>1</v>
      </c>
      <c r="E57" s="26"/>
      <c r="F57" s="26"/>
      <c r="G57" s="26"/>
    </row>
    <row r="58" spans="1:7" x14ac:dyDescent="0.25">
      <c r="A58" s="4">
        <v>10</v>
      </c>
      <c r="B58" s="12" t="s">
        <v>56</v>
      </c>
      <c r="C58" s="26"/>
      <c r="D58" s="26">
        <v>1</v>
      </c>
      <c r="E58" s="26"/>
      <c r="F58" s="26"/>
      <c r="G58" s="26"/>
    </row>
    <row r="59" spans="1:7" x14ac:dyDescent="0.25">
      <c r="A59" s="4">
        <v>11</v>
      </c>
      <c r="B59" s="12" t="s">
        <v>57</v>
      </c>
      <c r="C59" s="26"/>
      <c r="D59" s="26">
        <v>1</v>
      </c>
      <c r="E59" s="26"/>
      <c r="F59" s="26">
        <v>1</v>
      </c>
      <c r="G59" s="26"/>
    </row>
    <row r="60" spans="1:7" x14ac:dyDescent="0.25">
      <c r="A60" s="4">
        <v>12</v>
      </c>
      <c r="B60" s="12" t="s">
        <v>58</v>
      </c>
      <c r="C60" s="26"/>
      <c r="D60" s="26">
        <v>1</v>
      </c>
      <c r="E60" s="26"/>
      <c r="F60" s="26"/>
      <c r="G60" s="26"/>
    </row>
    <row r="61" spans="1:7" x14ac:dyDescent="0.25">
      <c r="A61" s="4">
        <v>13</v>
      </c>
      <c r="B61" s="12" t="s">
        <v>59</v>
      </c>
      <c r="C61" s="26">
        <v>1</v>
      </c>
      <c r="D61" s="26">
        <v>1</v>
      </c>
      <c r="E61" s="26"/>
      <c r="F61" s="26">
        <v>1</v>
      </c>
      <c r="G61" s="26"/>
    </row>
    <row r="62" spans="1:7" x14ac:dyDescent="0.25">
      <c r="A62" s="4">
        <v>14</v>
      </c>
      <c r="B62" s="12" t="s">
        <v>60</v>
      </c>
      <c r="C62" s="26"/>
      <c r="D62" s="26">
        <v>1</v>
      </c>
      <c r="E62" s="26"/>
      <c r="F62" s="26">
        <v>1</v>
      </c>
      <c r="G62" s="26"/>
    </row>
    <row r="63" spans="1:7" x14ac:dyDescent="0.25">
      <c r="A63" s="4">
        <v>15</v>
      </c>
      <c r="B63" s="12" t="s">
        <v>61</v>
      </c>
      <c r="C63" s="26"/>
      <c r="D63" s="26">
        <v>1</v>
      </c>
      <c r="E63" s="26"/>
      <c r="F63" s="26">
        <v>1</v>
      </c>
      <c r="G63" s="26"/>
    </row>
    <row r="64" spans="1:7" x14ac:dyDescent="0.25">
      <c r="A64" s="4">
        <v>16</v>
      </c>
      <c r="B64" s="12" t="s">
        <v>62</v>
      </c>
      <c r="C64" s="26"/>
      <c r="D64" s="26"/>
      <c r="E64" s="26"/>
      <c r="F64" s="26">
        <v>1</v>
      </c>
      <c r="G64" s="26"/>
    </row>
    <row r="65" spans="1:7" x14ac:dyDescent="0.25">
      <c r="A65" s="4">
        <v>17</v>
      </c>
      <c r="B65" s="12" t="s">
        <v>21</v>
      </c>
      <c r="C65" s="26">
        <v>1</v>
      </c>
      <c r="D65" s="26">
        <v>1</v>
      </c>
      <c r="E65" s="26"/>
      <c r="F65" s="26">
        <v>1</v>
      </c>
      <c r="G65" s="26"/>
    </row>
    <row r="66" spans="1:7" x14ac:dyDescent="0.25">
      <c r="A66" s="4">
        <v>18</v>
      </c>
      <c r="B66" s="12" t="s">
        <v>63</v>
      </c>
      <c r="C66" s="26"/>
      <c r="D66" s="26">
        <v>1</v>
      </c>
      <c r="E66" s="26"/>
      <c r="F66" s="26">
        <v>1</v>
      </c>
      <c r="G66" s="26"/>
    </row>
    <row r="67" spans="1:7" ht="15.75" thickBot="1" x14ac:dyDescent="0.3">
      <c r="A67" s="4">
        <v>19</v>
      </c>
      <c r="B67" s="13" t="s">
        <v>64</v>
      </c>
      <c r="C67" s="26"/>
      <c r="D67" s="26">
        <v>1</v>
      </c>
      <c r="E67" s="26"/>
      <c r="F67" s="26">
        <v>1</v>
      </c>
      <c r="G67" s="26"/>
    </row>
    <row r="68" spans="1:7" ht="15.75" thickBot="1" x14ac:dyDescent="0.3">
      <c r="A68" s="17" t="s">
        <v>74</v>
      </c>
      <c r="B68" s="18"/>
      <c r="C68" s="8">
        <f>SUM(C69:C83)</f>
        <v>8</v>
      </c>
      <c r="D68" s="8">
        <f>SUM(D69:D83)</f>
        <v>12</v>
      </c>
      <c r="E68" s="8">
        <f>SUM(E69:E83)</f>
        <v>0</v>
      </c>
      <c r="F68" s="8">
        <f>SUM(F69:F83)</f>
        <v>8</v>
      </c>
      <c r="G68" s="8">
        <f>SUM(G69:G83)</f>
        <v>0</v>
      </c>
    </row>
    <row r="69" spans="1:7" x14ac:dyDescent="0.25">
      <c r="A69" s="16">
        <v>1</v>
      </c>
      <c r="B69" s="12" t="s">
        <v>70</v>
      </c>
      <c r="C69" s="26">
        <v>1</v>
      </c>
      <c r="D69" s="26">
        <v>1</v>
      </c>
      <c r="E69" s="26"/>
      <c r="F69" s="26">
        <v>1</v>
      </c>
      <c r="G69" s="26"/>
    </row>
    <row r="70" spans="1:7" x14ac:dyDescent="0.25">
      <c r="A70" s="16">
        <v>2</v>
      </c>
      <c r="B70" s="12" t="s">
        <v>88</v>
      </c>
      <c r="C70" s="26"/>
      <c r="D70" s="26">
        <v>1</v>
      </c>
      <c r="E70" s="26"/>
      <c r="F70" s="26">
        <v>1</v>
      </c>
      <c r="G70" s="26"/>
    </row>
    <row r="71" spans="1:7" x14ac:dyDescent="0.25">
      <c r="A71" s="16">
        <v>3</v>
      </c>
      <c r="B71" s="11" t="s">
        <v>75</v>
      </c>
      <c r="C71" s="26">
        <v>1</v>
      </c>
      <c r="D71" s="26">
        <v>1</v>
      </c>
      <c r="E71" s="26"/>
      <c r="F71" s="26">
        <v>1</v>
      </c>
      <c r="G71" s="26"/>
    </row>
    <row r="72" spans="1:7" x14ac:dyDescent="0.25">
      <c r="A72" s="16">
        <v>4</v>
      </c>
      <c r="B72" s="12" t="s">
        <v>4</v>
      </c>
      <c r="C72" s="26"/>
      <c r="D72" s="26"/>
      <c r="E72" s="26"/>
      <c r="F72" s="26"/>
      <c r="G72" s="26"/>
    </row>
    <row r="73" spans="1:7" x14ac:dyDescent="0.25">
      <c r="A73" s="16">
        <v>5</v>
      </c>
      <c r="B73" s="12" t="s">
        <v>79</v>
      </c>
      <c r="C73" s="26"/>
      <c r="D73" s="26">
        <v>1</v>
      </c>
      <c r="E73" s="26"/>
      <c r="F73" s="26">
        <v>1</v>
      </c>
      <c r="G73" s="26"/>
    </row>
    <row r="74" spans="1:7" x14ac:dyDescent="0.25">
      <c r="A74" s="16">
        <v>6</v>
      </c>
      <c r="B74" s="12" t="s">
        <v>81</v>
      </c>
      <c r="C74" s="26">
        <v>1</v>
      </c>
      <c r="D74" s="26"/>
      <c r="E74" s="26"/>
      <c r="F74" s="26">
        <v>1</v>
      </c>
      <c r="G74" s="26"/>
    </row>
    <row r="75" spans="1:7" x14ac:dyDescent="0.25">
      <c r="A75" s="16">
        <v>7</v>
      </c>
      <c r="B75" s="12" t="s">
        <v>82</v>
      </c>
      <c r="C75" s="26">
        <v>1</v>
      </c>
      <c r="D75" s="26">
        <v>1</v>
      </c>
      <c r="E75" s="26"/>
      <c r="F75" s="26"/>
      <c r="G75" s="26"/>
    </row>
    <row r="76" spans="1:7" x14ac:dyDescent="0.25">
      <c r="A76" s="16">
        <v>8</v>
      </c>
      <c r="B76" s="12" t="s">
        <v>83</v>
      </c>
      <c r="C76" s="26"/>
      <c r="D76" s="26">
        <v>1</v>
      </c>
      <c r="E76" s="26"/>
      <c r="F76" s="26"/>
      <c r="G76" s="26"/>
    </row>
    <row r="77" spans="1:7" x14ac:dyDescent="0.25">
      <c r="A77" s="16">
        <v>9</v>
      </c>
      <c r="B77" s="12" t="s">
        <v>43</v>
      </c>
      <c r="C77" s="26">
        <v>1</v>
      </c>
      <c r="D77" s="26">
        <v>1</v>
      </c>
      <c r="E77" s="26"/>
      <c r="F77" s="26"/>
      <c r="G77" s="26"/>
    </row>
    <row r="78" spans="1:7" x14ac:dyDescent="0.25">
      <c r="A78" s="16">
        <v>10</v>
      </c>
      <c r="B78" s="12" t="s">
        <v>84</v>
      </c>
      <c r="C78" s="26">
        <v>1</v>
      </c>
      <c r="D78" s="26">
        <v>1</v>
      </c>
      <c r="E78" s="26"/>
      <c r="F78" s="26">
        <v>1</v>
      </c>
      <c r="G78" s="26"/>
    </row>
    <row r="79" spans="1:7" x14ac:dyDescent="0.25">
      <c r="A79" s="16">
        <v>11</v>
      </c>
      <c r="B79" s="12" t="s">
        <v>85</v>
      </c>
      <c r="C79" s="26">
        <v>1</v>
      </c>
      <c r="D79" s="26">
        <v>1</v>
      </c>
      <c r="E79" s="26"/>
      <c r="F79" s="26"/>
      <c r="G79" s="26"/>
    </row>
    <row r="80" spans="1:7" x14ac:dyDescent="0.25">
      <c r="A80" s="16">
        <v>12</v>
      </c>
      <c r="B80" s="12" t="s">
        <v>18</v>
      </c>
      <c r="C80" s="26"/>
      <c r="D80" s="26">
        <v>1</v>
      </c>
      <c r="E80" s="26"/>
      <c r="F80" s="26"/>
      <c r="G80" s="26"/>
    </row>
    <row r="81" spans="1:7" x14ac:dyDescent="0.25">
      <c r="A81" s="16">
        <v>13</v>
      </c>
      <c r="B81" s="12" t="s">
        <v>19</v>
      </c>
      <c r="C81" s="26"/>
      <c r="D81" s="26"/>
      <c r="E81" s="26"/>
      <c r="F81" s="26">
        <v>1</v>
      </c>
      <c r="G81" s="26"/>
    </row>
    <row r="82" spans="1:7" x14ac:dyDescent="0.25">
      <c r="A82" s="16">
        <v>14</v>
      </c>
      <c r="B82" s="12" t="s">
        <v>86</v>
      </c>
      <c r="C82" s="26">
        <v>1</v>
      </c>
      <c r="D82" s="26">
        <v>1</v>
      </c>
      <c r="E82" s="26" t="s">
        <v>132</v>
      </c>
      <c r="F82" s="26"/>
      <c r="G82" s="26"/>
    </row>
    <row r="83" spans="1:7" ht="15.75" thickBot="1" x14ac:dyDescent="0.3">
      <c r="A83" s="16">
        <v>15</v>
      </c>
      <c r="B83" s="13" t="s">
        <v>87</v>
      </c>
      <c r="C83" s="26"/>
      <c r="D83" s="26">
        <v>1</v>
      </c>
      <c r="E83" s="26"/>
      <c r="F83" s="26">
        <v>1</v>
      </c>
      <c r="G83" s="26"/>
    </row>
    <row r="84" spans="1:7" ht="15.75" thickBot="1" x14ac:dyDescent="0.3">
      <c r="A84" s="19" t="s">
        <v>89</v>
      </c>
      <c r="B84" s="20"/>
      <c r="C84" s="8">
        <f t="shared" ref="C84:E84" si="4">SUM(C85:C114)</f>
        <v>11</v>
      </c>
      <c r="D84" s="8">
        <f t="shared" si="4"/>
        <v>30</v>
      </c>
      <c r="E84" s="8">
        <f t="shared" si="4"/>
        <v>2</v>
      </c>
      <c r="F84" s="8">
        <f t="shared" ref="F84:G84" si="5">SUM(F85:F114)</f>
        <v>23</v>
      </c>
      <c r="G84" s="8">
        <f t="shared" si="5"/>
        <v>8</v>
      </c>
    </row>
    <row r="85" spans="1:7" x14ac:dyDescent="0.25">
      <c r="A85" s="5">
        <v>1</v>
      </c>
      <c r="B85" s="11" t="s">
        <v>90</v>
      </c>
      <c r="C85" s="26"/>
      <c r="D85" s="26">
        <v>1</v>
      </c>
      <c r="E85" s="26"/>
      <c r="F85" s="26">
        <v>1</v>
      </c>
      <c r="G85" s="26"/>
    </row>
    <row r="86" spans="1:7" x14ac:dyDescent="0.25">
      <c r="A86" s="5">
        <v>2</v>
      </c>
      <c r="B86" s="12" t="s">
        <v>91</v>
      </c>
      <c r="C86" s="26">
        <v>1</v>
      </c>
      <c r="D86" s="26">
        <v>1</v>
      </c>
      <c r="E86" s="26"/>
      <c r="F86" s="26">
        <v>1</v>
      </c>
      <c r="G86" s="26"/>
    </row>
    <row r="87" spans="1:7" x14ac:dyDescent="0.25">
      <c r="A87" s="5">
        <v>3</v>
      </c>
      <c r="B87" s="12" t="s">
        <v>93</v>
      </c>
      <c r="C87" s="26"/>
      <c r="D87" s="26">
        <v>1</v>
      </c>
      <c r="E87" s="26"/>
      <c r="F87" s="26">
        <v>1</v>
      </c>
      <c r="G87" s="26"/>
    </row>
    <row r="88" spans="1:7" x14ac:dyDescent="0.25">
      <c r="A88" s="5">
        <v>4</v>
      </c>
      <c r="B88" s="12" t="s">
        <v>76</v>
      </c>
      <c r="C88" s="26">
        <v>1</v>
      </c>
      <c r="D88" s="26">
        <v>1</v>
      </c>
      <c r="E88" s="26"/>
      <c r="F88" s="26">
        <v>1</v>
      </c>
      <c r="G88" s="26">
        <v>1</v>
      </c>
    </row>
    <row r="89" spans="1:7" x14ac:dyDescent="0.25">
      <c r="A89" s="5">
        <v>5</v>
      </c>
      <c r="B89" s="12" t="s">
        <v>5</v>
      </c>
      <c r="C89" s="26"/>
      <c r="D89" s="26">
        <v>1</v>
      </c>
      <c r="E89" s="26"/>
      <c r="F89" s="26"/>
      <c r="G89" s="26"/>
    </row>
    <row r="90" spans="1:7" x14ac:dyDescent="0.25">
      <c r="A90" s="5">
        <v>6</v>
      </c>
      <c r="B90" s="12" t="s">
        <v>78</v>
      </c>
      <c r="C90" s="26"/>
      <c r="D90" s="26">
        <v>1</v>
      </c>
      <c r="E90" s="26"/>
      <c r="F90" s="26"/>
      <c r="G90" s="26"/>
    </row>
    <row r="91" spans="1:7" x14ac:dyDescent="0.25">
      <c r="A91" s="5">
        <v>7</v>
      </c>
      <c r="B91" s="12" t="s">
        <v>80</v>
      </c>
      <c r="C91" s="26"/>
      <c r="D91" s="26">
        <v>1</v>
      </c>
      <c r="E91" s="26"/>
      <c r="F91" s="26"/>
      <c r="G91" s="26"/>
    </row>
    <row r="92" spans="1:7" x14ac:dyDescent="0.25">
      <c r="A92" s="5">
        <v>8</v>
      </c>
      <c r="B92" s="12" t="s">
        <v>42</v>
      </c>
      <c r="C92" s="26">
        <v>1</v>
      </c>
      <c r="D92" s="26">
        <v>1</v>
      </c>
      <c r="E92" s="26">
        <v>1</v>
      </c>
      <c r="F92" s="26">
        <v>1</v>
      </c>
      <c r="G92" s="26">
        <v>1</v>
      </c>
    </row>
    <row r="93" spans="1:7" x14ac:dyDescent="0.25">
      <c r="A93" s="5">
        <v>9</v>
      </c>
      <c r="B93" s="12" t="s">
        <v>95</v>
      </c>
      <c r="C93" s="26"/>
      <c r="D93" s="26">
        <v>1</v>
      </c>
      <c r="E93" s="26"/>
      <c r="F93" s="26"/>
      <c r="G93" s="26"/>
    </row>
    <row r="94" spans="1:7" x14ac:dyDescent="0.25">
      <c r="A94" s="5">
        <v>10</v>
      </c>
      <c r="B94" s="12" t="s">
        <v>96</v>
      </c>
      <c r="C94" s="26"/>
      <c r="D94" s="26">
        <v>1</v>
      </c>
      <c r="E94" s="26"/>
      <c r="F94" s="26"/>
      <c r="G94" s="26"/>
    </row>
    <row r="95" spans="1:7" x14ac:dyDescent="0.25">
      <c r="A95" s="5">
        <v>11</v>
      </c>
      <c r="B95" s="12" t="s">
        <v>97</v>
      </c>
      <c r="C95" s="26"/>
      <c r="D95" s="26">
        <v>1</v>
      </c>
      <c r="E95" s="26"/>
      <c r="F95" s="26">
        <v>1</v>
      </c>
      <c r="G95" s="26"/>
    </row>
    <row r="96" spans="1:7" x14ac:dyDescent="0.25">
      <c r="A96" s="5">
        <v>12</v>
      </c>
      <c r="B96" s="12" t="s">
        <v>98</v>
      </c>
      <c r="C96" s="26"/>
      <c r="D96" s="26">
        <v>1</v>
      </c>
      <c r="E96" s="26"/>
      <c r="F96" s="26">
        <v>1</v>
      </c>
      <c r="G96" s="26"/>
    </row>
    <row r="97" spans="1:7" x14ac:dyDescent="0.25">
      <c r="A97" s="5">
        <v>13</v>
      </c>
      <c r="B97" s="12" t="s">
        <v>17</v>
      </c>
      <c r="C97" s="26"/>
      <c r="D97" s="26">
        <v>1</v>
      </c>
      <c r="E97" s="26"/>
      <c r="F97" s="26"/>
      <c r="G97" s="26"/>
    </row>
    <row r="98" spans="1:7" x14ac:dyDescent="0.25">
      <c r="A98" s="5">
        <v>14</v>
      </c>
      <c r="B98" s="12" t="s">
        <v>99</v>
      </c>
      <c r="C98" s="26"/>
      <c r="D98" s="26">
        <v>1</v>
      </c>
      <c r="E98" s="26"/>
      <c r="F98" s="26"/>
      <c r="G98" s="26"/>
    </row>
    <row r="99" spans="1:7" x14ac:dyDescent="0.25">
      <c r="A99" s="5">
        <v>15</v>
      </c>
      <c r="B99" s="12" t="s">
        <v>100</v>
      </c>
      <c r="C99" s="26">
        <v>1</v>
      </c>
      <c r="D99" s="26">
        <v>1</v>
      </c>
      <c r="E99" s="26">
        <v>1</v>
      </c>
      <c r="F99" s="26">
        <v>1</v>
      </c>
      <c r="G99" s="26">
        <v>1</v>
      </c>
    </row>
    <row r="100" spans="1:7" x14ac:dyDescent="0.25">
      <c r="A100" s="5">
        <v>16</v>
      </c>
      <c r="B100" s="12" t="s">
        <v>101</v>
      </c>
      <c r="C100" s="26">
        <v>1</v>
      </c>
      <c r="D100" s="26">
        <v>1</v>
      </c>
      <c r="E100" s="26"/>
      <c r="F100" s="26">
        <v>1</v>
      </c>
      <c r="G100" s="26">
        <v>1</v>
      </c>
    </row>
    <row r="101" spans="1:7" x14ac:dyDescent="0.25">
      <c r="A101" s="5">
        <v>17</v>
      </c>
      <c r="B101" s="12" t="s">
        <v>102</v>
      </c>
      <c r="C101" s="26"/>
      <c r="D101" s="26">
        <v>1</v>
      </c>
      <c r="E101" s="26"/>
      <c r="F101" s="26">
        <v>1</v>
      </c>
      <c r="G101" s="26"/>
    </row>
    <row r="102" spans="1:7" x14ac:dyDescent="0.25">
      <c r="A102" s="5">
        <v>18</v>
      </c>
      <c r="B102" s="12" t="s">
        <v>103</v>
      </c>
      <c r="C102" s="26">
        <v>1</v>
      </c>
      <c r="D102" s="26">
        <v>1</v>
      </c>
      <c r="E102" s="26" t="s">
        <v>132</v>
      </c>
      <c r="F102" s="26">
        <v>1</v>
      </c>
      <c r="G102" s="26">
        <v>1</v>
      </c>
    </row>
    <row r="103" spans="1:7" x14ac:dyDescent="0.25">
      <c r="A103" s="5">
        <v>19</v>
      </c>
      <c r="B103" s="12" t="s">
        <v>104</v>
      </c>
      <c r="C103" s="26"/>
      <c r="D103" s="26">
        <v>1</v>
      </c>
      <c r="E103" s="26"/>
      <c r="F103" s="26">
        <v>1</v>
      </c>
      <c r="G103" s="26"/>
    </row>
    <row r="104" spans="1:7" x14ac:dyDescent="0.25">
      <c r="A104" s="5">
        <v>20</v>
      </c>
      <c r="B104" s="12" t="s">
        <v>105</v>
      </c>
      <c r="C104" s="26"/>
      <c r="D104" s="26">
        <v>1</v>
      </c>
      <c r="E104" s="26"/>
      <c r="F104" s="26">
        <v>1</v>
      </c>
      <c r="G104" s="26"/>
    </row>
    <row r="105" spans="1:7" x14ac:dyDescent="0.25">
      <c r="A105" s="5">
        <v>21</v>
      </c>
      <c r="B105" s="12" t="s">
        <v>106</v>
      </c>
      <c r="C105" s="26"/>
      <c r="D105" s="26">
        <v>1</v>
      </c>
      <c r="E105" s="26"/>
      <c r="F105" s="26">
        <v>1</v>
      </c>
      <c r="G105" s="26">
        <v>1</v>
      </c>
    </row>
    <row r="106" spans="1:7" x14ac:dyDescent="0.25">
      <c r="A106" s="5">
        <v>22</v>
      </c>
      <c r="B106" s="12" t="s">
        <v>107</v>
      </c>
      <c r="C106" s="26"/>
      <c r="D106" s="26">
        <v>1</v>
      </c>
      <c r="E106" s="26"/>
      <c r="F106" s="26">
        <v>1</v>
      </c>
      <c r="G106" s="26"/>
    </row>
    <row r="107" spans="1:7" x14ac:dyDescent="0.25">
      <c r="A107" s="5">
        <v>23</v>
      </c>
      <c r="B107" s="12" t="s">
        <v>108</v>
      </c>
      <c r="C107" s="26">
        <v>1</v>
      </c>
      <c r="D107" s="26">
        <v>1</v>
      </c>
      <c r="E107" s="26" t="s">
        <v>132</v>
      </c>
      <c r="F107" s="26">
        <v>1</v>
      </c>
      <c r="G107" s="26">
        <v>1</v>
      </c>
    </row>
    <row r="108" spans="1:7" x14ac:dyDescent="0.25">
      <c r="A108" s="5">
        <v>24</v>
      </c>
      <c r="B108" s="12" t="s">
        <v>109</v>
      </c>
      <c r="C108" s="26">
        <v>1</v>
      </c>
      <c r="D108" s="26">
        <v>1</v>
      </c>
      <c r="E108" s="26"/>
      <c r="F108" s="26">
        <v>1</v>
      </c>
      <c r="G108" s="26"/>
    </row>
    <row r="109" spans="1:7" x14ac:dyDescent="0.25">
      <c r="A109" s="5">
        <v>25</v>
      </c>
      <c r="B109" s="12" t="s">
        <v>110</v>
      </c>
      <c r="C109" s="26">
        <v>1</v>
      </c>
      <c r="D109" s="26">
        <v>1</v>
      </c>
      <c r="E109" s="26"/>
      <c r="F109" s="26">
        <v>1</v>
      </c>
      <c r="G109" s="26"/>
    </row>
    <row r="110" spans="1:7" x14ac:dyDescent="0.25">
      <c r="A110" s="5">
        <v>26</v>
      </c>
      <c r="B110" s="12" t="s">
        <v>111</v>
      </c>
      <c r="C110" s="26"/>
      <c r="D110" s="26">
        <v>1</v>
      </c>
      <c r="E110" s="26"/>
      <c r="F110" s="26">
        <v>1</v>
      </c>
      <c r="G110" s="26"/>
    </row>
    <row r="111" spans="1:7" x14ac:dyDescent="0.25">
      <c r="A111" s="5">
        <v>27</v>
      </c>
      <c r="B111" s="12" t="s">
        <v>112</v>
      </c>
      <c r="C111" s="26"/>
      <c r="D111" s="26">
        <v>1</v>
      </c>
      <c r="E111" s="26"/>
      <c r="F111" s="26">
        <v>1</v>
      </c>
      <c r="G111" s="26"/>
    </row>
    <row r="112" spans="1:7" x14ac:dyDescent="0.25">
      <c r="A112" s="5">
        <v>28</v>
      </c>
      <c r="B112" s="12" t="s">
        <v>113</v>
      </c>
      <c r="C112" s="26">
        <v>1</v>
      </c>
      <c r="D112" s="26">
        <v>1</v>
      </c>
      <c r="E112" s="26"/>
      <c r="F112" s="26">
        <v>1</v>
      </c>
      <c r="G112" s="26">
        <v>1</v>
      </c>
    </row>
    <row r="113" spans="1:7" x14ac:dyDescent="0.25">
      <c r="A113" s="5">
        <v>29</v>
      </c>
      <c r="B113" s="12" t="s">
        <v>152</v>
      </c>
      <c r="C113" s="26">
        <v>1</v>
      </c>
      <c r="D113" s="26">
        <v>1</v>
      </c>
      <c r="E113" s="26" t="s">
        <v>132</v>
      </c>
      <c r="F113" s="26">
        <v>1</v>
      </c>
      <c r="G113" s="26"/>
    </row>
    <row r="114" spans="1:7" ht="15.75" thickBot="1" x14ac:dyDescent="0.3">
      <c r="A114" s="5">
        <v>30</v>
      </c>
      <c r="B114" s="13" t="s">
        <v>124</v>
      </c>
      <c r="C114" s="26"/>
      <c r="D114" s="26">
        <v>1</v>
      </c>
      <c r="E114" s="26"/>
      <c r="F114" s="26">
        <v>1</v>
      </c>
      <c r="G114" s="26"/>
    </row>
    <row r="115" spans="1:7" ht="15.75" thickBot="1" x14ac:dyDescent="0.3">
      <c r="A115" s="17" t="s">
        <v>114</v>
      </c>
      <c r="B115" s="18"/>
      <c r="C115" s="8">
        <f>SUM(C116:C123)</f>
        <v>5</v>
      </c>
      <c r="D115" s="8">
        <f>SUM(D116:D123)</f>
        <v>6</v>
      </c>
      <c r="E115" s="8">
        <f>SUM(E116:E123)</f>
        <v>0</v>
      </c>
      <c r="F115" s="8">
        <f>SUM(F116:F123)</f>
        <v>4</v>
      </c>
      <c r="G115" s="8">
        <f>SUM(G116:G123)</f>
        <v>1</v>
      </c>
    </row>
    <row r="116" spans="1:7" x14ac:dyDescent="0.25">
      <c r="A116" s="6">
        <v>1</v>
      </c>
      <c r="B116" s="11" t="s">
        <v>116</v>
      </c>
      <c r="C116" s="26">
        <v>1</v>
      </c>
      <c r="D116" s="26">
        <v>1</v>
      </c>
      <c r="E116" s="26"/>
      <c r="F116" s="26">
        <v>1</v>
      </c>
      <c r="G116" s="26"/>
    </row>
    <row r="117" spans="1:7" x14ac:dyDescent="0.25">
      <c r="A117" s="6">
        <v>2</v>
      </c>
      <c r="B117" s="12" t="s">
        <v>115</v>
      </c>
      <c r="C117" s="26"/>
      <c r="D117" s="26"/>
      <c r="E117" s="26"/>
      <c r="F117" s="26"/>
      <c r="G117" s="26"/>
    </row>
    <row r="118" spans="1:7" x14ac:dyDescent="0.25">
      <c r="A118" s="6">
        <v>3</v>
      </c>
      <c r="B118" s="12" t="s">
        <v>67</v>
      </c>
      <c r="C118" s="26">
        <v>1</v>
      </c>
      <c r="D118" s="26">
        <v>1</v>
      </c>
      <c r="E118" s="26" t="s">
        <v>132</v>
      </c>
      <c r="F118" s="26"/>
      <c r="G118" s="26">
        <v>1</v>
      </c>
    </row>
    <row r="119" spans="1:7" x14ac:dyDescent="0.25">
      <c r="A119" s="6">
        <v>4</v>
      </c>
      <c r="B119" s="12" t="s">
        <v>92</v>
      </c>
      <c r="C119" s="26">
        <v>1</v>
      </c>
      <c r="D119" s="26">
        <v>1</v>
      </c>
      <c r="E119" s="26"/>
      <c r="F119" s="26">
        <v>1</v>
      </c>
      <c r="G119" s="26"/>
    </row>
    <row r="120" spans="1:7" x14ac:dyDescent="0.25">
      <c r="A120" s="6">
        <v>5</v>
      </c>
      <c r="B120" s="12" t="s">
        <v>77</v>
      </c>
      <c r="C120" s="26"/>
      <c r="D120" s="26">
        <v>1</v>
      </c>
      <c r="E120" s="26"/>
      <c r="F120" s="26"/>
      <c r="G120" s="26"/>
    </row>
    <row r="121" spans="1:7" x14ac:dyDescent="0.25">
      <c r="A121" s="6">
        <v>6</v>
      </c>
      <c r="B121" s="12" t="s">
        <v>94</v>
      </c>
      <c r="C121" s="26">
        <v>1</v>
      </c>
      <c r="D121" s="26"/>
      <c r="E121" s="26"/>
      <c r="F121" s="26">
        <v>1</v>
      </c>
      <c r="G121" s="26"/>
    </row>
    <row r="122" spans="1:7" x14ac:dyDescent="0.25">
      <c r="A122" s="6">
        <v>7</v>
      </c>
      <c r="B122" s="12" t="s">
        <v>40</v>
      </c>
      <c r="C122" s="26">
        <v>1</v>
      </c>
      <c r="D122" s="26">
        <v>1</v>
      </c>
      <c r="E122" s="26"/>
      <c r="F122" s="26"/>
      <c r="G122" s="26"/>
    </row>
    <row r="123" spans="1:7" ht="15.75" thickBot="1" x14ac:dyDescent="0.3">
      <c r="A123" s="6">
        <v>8</v>
      </c>
      <c r="B123" s="13" t="s">
        <v>170</v>
      </c>
      <c r="C123" s="26"/>
      <c r="D123" s="26">
        <v>1</v>
      </c>
      <c r="E123" s="26"/>
      <c r="F123" s="26">
        <v>1</v>
      </c>
      <c r="G123" s="26"/>
    </row>
    <row r="124" spans="1:7" ht="16.5" customHeight="1" thickBot="1" x14ac:dyDescent="0.3">
      <c r="A124" s="7">
        <f>A3+A13+A27+A47+A67+A83+A114+A123</f>
        <v>114</v>
      </c>
      <c r="B124" s="14"/>
      <c r="C124" s="8">
        <f>C3+SUM(C5:C13)+SUM(C15:C27)+SUM(C29:C47)+SUM(C49:C67)+SUM(C69:C83)+SUM(C85:C114)+SUM(C116:C123)</f>
        <v>52</v>
      </c>
      <c r="D124" s="8">
        <f t="shared" ref="D124:F124" si="6">D3+SUM(D5:D13)+SUM(D15:D27)+SUM(D29:D47)+SUM(D49:D67)+SUM(D69:D83)+SUM(D85:D114)+SUM(D116:D123)</f>
        <v>96</v>
      </c>
      <c r="E124" s="8">
        <f t="shared" si="6"/>
        <v>7</v>
      </c>
      <c r="F124" s="8">
        <f t="shared" si="6"/>
        <v>75</v>
      </c>
      <c r="G124" s="8">
        <f t="shared" ref="G124" si="7">G3+SUM(G5:G13)+SUM(G15:G27)+SUM(G29:G47)+SUM(G49:G67)+SUM(G69:G83)+SUM(G85:G114)+SUM(G116:G123)</f>
        <v>14</v>
      </c>
    </row>
    <row r="125" spans="1:7" x14ac:dyDescent="0.25">
      <c r="A125" s="1"/>
    </row>
    <row r="126" spans="1:7" x14ac:dyDescent="0.25">
      <c r="A126" s="1"/>
    </row>
    <row r="127" spans="1:7" x14ac:dyDescent="0.25">
      <c r="A127" s="1"/>
    </row>
  </sheetData>
  <conditionalFormatting sqref="C5:C13 C15:C27 C29:C47 C50:C67 C69:C83 C117:D123">
    <cfRule type="cellIs" dxfId="101" priority="39" operator="greaterThanOrEqual">
      <formula>1</formula>
    </cfRule>
  </conditionalFormatting>
  <conditionalFormatting sqref="C49">
    <cfRule type="cellIs" dxfId="100" priority="38" operator="greaterThanOrEqual">
      <formula>1</formula>
    </cfRule>
  </conditionalFormatting>
  <conditionalFormatting sqref="C85:C114">
    <cfRule type="cellIs" dxfId="99" priority="37" operator="greaterThanOrEqual">
      <formula>1</formula>
    </cfRule>
  </conditionalFormatting>
  <conditionalFormatting sqref="C116">
    <cfRule type="cellIs" dxfId="98" priority="36" operator="greaterThanOrEqual">
      <formula>1</formula>
    </cfRule>
  </conditionalFormatting>
  <conditionalFormatting sqref="C3">
    <cfRule type="cellIs" dxfId="97" priority="35" operator="greaterThanOrEqual">
      <formula>1</formula>
    </cfRule>
  </conditionalFormatting>
  <conditionalFormatting sqref="D5:D13 D15:D27 D29:D47 D50:D67 D69:D83">
    <cfRule type="cellIs" dxfId="96" priority="34" operator="greaterThanOrEqual">
      <formula>1</formula>
    </cfRule>
  </conditionalFormatting>
  <conditionalFormatting sqref="D49">
    <cfRule type="cellIs" dxfId="95" priority="33" operator="greaterThanOrEqual">
      <formula>1</formula>
    </cfRule>
  </conditionalFormatting>
  <conditionalFormatting sqref="D85:D114">
    <cfRule type="cellIs" dxfId="94" priority="32" operator="greaterThanOrEqual">
      <formula>1</formula>
    </cfRule>
  </conditionalFormatting>
  <conditionalFormatting sqref="D116">
    <cfRule type="cellIs" dxfId="93" priority="31" operator="greaterThanOrEqual">
      <formula>1</formula>
    </cfRule>
  </conditionalFormatting>
  <conditionalFormatting sqref="D3">
    <cfRule type="cellIs" dxfId="92" priority="30" operator="greaterThanOrEqual">
      <formula>1</formula>
    </cfRule>
  </conditionalFormatting>
  <conditionalFormatting sqref="E3 E5:E13 E15:E27 E29:E47 E49:E67 E69:E83 E85:E114 E116:F118 E120:F123 E119">
    <cfRule type="cellIs" dxfId="91" priority="7" operator="equal">
      <formula>"н"</formula>
    </cfRule>
    <cfRule type="cellIs" dxfId="90" priority="8" operator="greaterThanOrEqual">
      <formula>1</formula>
    </cfRule>
  </conditionalFormatting>
  <conditionalFormatting sqref="F3 F15:F27 F29:F47 F49:F67 F5:F13 F85:F114 F69:F83">
    <cfRule type="cellIs" dxfId="89" priority="5" operator="equal">
      <formula>"н"</formula>
    </cfRule>
    <cfRule type="cellIs" dxfId="88" priority="6" operator="greaterThanOrEqual">
      <formula>1</formula>
    </cfRule>
  </conditionalFormatting>
  <conditionalFormatting sqref="F119">
    <cfRule type="cellIs" dxfId="87" priority="3" operator="equal">
      <formula>"н"</formula>
    </cfRule>
    <cfRule type="cellIs" dxfId="86" priority="4" operator="greaterThanOrEqual">
      <formula>1</formula>
    </cfRule>
  </conditionalFormatting>
  <conditionalFormatting sqref="G3 G5:G13 G15:G27 G29:G47 G49:G67 G69:G83 G85:G114 G116:G123">
    <cfRule type="cellIs" dxfId="85" priority="1" operator="equal">
      <formula>"н"</formula>
    </cfRule>
    <cfRule type="cellIs" dxfId="84" priority="2" operator="greaterThanOrEqual">
      <formula>1</formula>
    </cfRule>
  </conditionalFormatting>
  <pageMargins left="0.25" right="0.25"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27"/>
  <sheetViews>
    <sheetView tabSelected="1" zoomScale="80" zoomScaleNormal="80" workbookViewId="0">
      <pane xSplit="2" ySplit="2" topLeftCell="C3" activePane="bottomRight" state="frozen"/>
      <selection pane="topRight" activeCell="C1" sqref="C1"/>
      <selection pane="bottomLeft" activeCell="A3" sqref="A3"/>
      <selection pane="bottomRight" activeCell="N78" sqref="N78"/>
    </sheetView>
  </sheetViews>
  <sheetFormatPr defaultRowHeight="15" x14ac:dyDescent="0.25"/>
  <cols>
    <col min="1" max="1" width="4.140625" customWidth="1"/>
    <col min="2" max="2" width="32.7109375" customWidth="1"/>
    <col min="3" max="18" width="10.7109375" customWidth="1"/>
  </cols>
  <sheetData>
    <row r="1" spans="1:18" ht="69" customHeight="1" thickBot="1" x14ac:dyDescent="0.3">
      <c r="A1" s="29" t="s">
        <v>117</v>
      </c>
      <c r="B1" s="28" t="s">
        <v>119</v>
      </c>
      <c r="C1" s="43" t="s">
        <v>122</v>
      </c>
      <c r="D1" s="45" t="s">
        <v>125</v>
      </c>
      <c r="E1" s="44" t="s">
        <v>126</v>
      </c>
      <c r="F1" s="33" t="s">
        <v>121</v>
      </c>
      <c r="G1" s="37" t="s">
        <v>123</v>
      </c>
      <c r="H1" s="143" t="s">
        <v>142</v>
      </c>
      <c r="I1" s="142" t="s">
        <v>141</v>
      </c>
      <c r="J1" s="33" t="s">
        <v>127</v>
      </c>
      <c r="K1" s="37" t="s">
        <v>128</v>
      </c>
      <c r="L1" s="143" t="s">
        <v>129</v>
      </c>
      <c r="M1" s="37" t="s">
        <v>130</v>
      </c>
      <c r="N1" s="143" t="s">
        <v>131</v>
      </c>
      <c r="O1" s="142" t="s">
        <v>133</v>
      </c>
      <c r="P1" s="139" t="s">
        <v>209</v>
      </c>
      <c r="Q1" s="141" t="s">
        <v>210</v>
      </c>
      <c r="R1" s="148" t="s">
        <v>211</v>
      </c>
    </row>
    <row r="2" spans="1:18" ht="16.5" customHeight="1" thickBot="1" x14ac:dyDescent="0.3">
      <c r="A2" s="24">
        <f>A3+A13+A27+A47+A67+A83+A114+A123</f>
        <v>114</v>
      </c>
      <c r="B2" s="27" t="s">
        <v>120</v>
      </c>
      <c r="C2" s="41">
        <f t="shared" ref="C2:Q2" si="0">C3+SUM(C5:C13)+SUM(C15:C27)+SUM(C29:C47)+SUM(C49:C67)+SUM(C69:C83)+SUM(C85:C114)+SUM(C116:C123)</f>
        <v>76</v>
      </c>
      <c r="D2" s="42">
        <f t="shared" si="0"/>
        <v>44</v>
      </c>
      <c r="E2" s="46">
        <f t="shared" si="0"/>
        <v>51</v>
      </c>
      <c r="F2" s="41">
        <f t="shared" si="0"/>
        <v>113</v>
      </c>
      <c r="G2" s="42">
        <f t="shared" si="0"/>
        <v>101</v>
      </c>
      <c r="H2" s="46">
        <f t="shared" si="0"/>
        <v>102</v>
      </c>
      <c r="I2" s="70">
        <f t="shared" si="0"/>
        <v>98</v>
      </c>
      <c r="J2" s="41">
        <f t="shared" si="0"/>
        <v>107</v>
      </c>
      <c r="K2" s="42">
        <f t="shared" si="0"/>
        <v>110</v>
      </c>
      <c r="L2" s="46">
        <f t="shared" si="0"/>
        <v>108</v>
      </c>
      <c r="M2" s="42">
        <f t="shared" si="0"/>
        <v>107</v>
      </c>
      <c r="N2" s="46">
        <f t="shared" si="0"/>
        <v>105</v>
      </c>
      <c r="O2" s="70">
        <f t="shared" si="0"/>
        <v>104</v>
      </c>
      <c r="P2" s="47">
        <f t="shared" si="0"/>
        <v>58</v>
      </c>
      <c r="Q2" s="46">
        <f t="shared" si="0"/>
        <v>22</v>
      </c>
      <c r="R2" s="47">
        <f>R3+SUM(R5:R13)+SUM(R15:R27)+SUM(R29:R47)+SUM(R49:R67)+SUM(R69:R83)+SUM(R85:R114)+SUM(R116:R123)</f>
        <v>6</v>
      </c>
    </row>
    <row r="3" spans="1:18" ht="15" customHeight="1" thickBot="1" x14ac:dyDescent="0.3">
      <c r="A3" s="22">
        <v>1</v>
      </c>
      <c r="B3" s="23" t="s">
        <v>32</v>
      </c>
      <c r="C3" s="34">
        <v>1</v>
      </c>
      <c r="D3" s="38"/>
      <c r="E3" s="30"/>
      <c r="F3" s="34">
        <v>1</v>
      </c>
      <c r="G3" s="38">
        <v>1</v>
      </c>
      <c r="H3" s="144"/>
      <c r="I3" s="62">
        <v>1</v>
      </c>
      <c r="J3" s="34">
        <v>1</v>
      </c>
      <c r="K3" s="38">
        <v>1</v>
      </c>
      <c r="L3" s="144">
        <v>1</v>
      </c>
      <c r="M3" s="38">
        <v>1</v>
      </c>
      <c r="N3" s="144">
        <v>1</v>
      </c>
      <c r="O3" s="62">
        <v>1</v>
      </c>
      <c r="P3" s="15">
        <v>1</v>
      </c>
      <c r="Q3" s="30"/>
      <c r="R3" s="15"/>
    </row>
    <row r="4" spans="1:18" ht="15.75" thickBot="1" x14ac:dyDescent="0.3">
      <c r="A4" s="17" t="s">
        <v>0</v>
      </c>
      <c r="B4" s="18"/>
      <c r="C4" s="35">
        <f t="shared" ref="C4:H4" si="1">SUM(C5:C13)</f>
        <v>7</v>
      </c>
      <c r="D4" s="39">
        <f t="shared" si="1"/>
        <v>5</v>
      </c>
      <c r="E4" s="31">
        <f t="shared" si="1"/>
        <v>7</v>
      </c>
      <c r="F4" s="35">
        <f t="shared" si="1"/>
        <v>9</v>
      </c>
      <c r="G4" s="39">
        <f t="shared" si="1"/>
        <v>9</v>
      </c>
      <c r="H4" s="48">
        <f t="shared" si="1"/>
        <v>8</v>
      </c>
      <c r="I4" s="71">
        <f>SUM(I5:I13)</f>
        <v>6</v>
      </c>
      <c r="J4" s="35">
        <f t="shared" ref="J4:Q4" si="2">SUM(J5:J13)</f>
        <v>8</v>
      </c>
      <c r="K4" s="39">
        <f t="shared" si="2"/>
        <v>8</v>
      </c>
      <c r="L4" s="48">
        <f t="shared" si="2"/>
        <v>7</v>
      </c>
      <c r="M4" s="39">
        <f t="shared" si="2"/>
        <v>8</v>
      </c>
      <c r="N4" s="48">
        <f t="shared" si="2"/>
        <v>8</v>
      </c>
      <c r="O4" s="71">
        <f t="shared" si="2"/>
        <v>7</v>
      </c>
      <c r="P4" s="8">
        <f t="shared" si="2"/>
        <v>3</v>
      </c>
      <c r="Q4" s="31">
        <f t="shared" si="2"/>
        <v>1</v>
      </c>
      <c r="R4" s="8">
        <f>SUM(R5:R13)</f>
        <v>1</v>
      </c>
    </row>
    <row r="5" spans="1:18" x14ac:dyDescent="0.25">
      <c r="A5" s="9">
        <v>1</v>
      </c>
      <c r="B5" s="13" t="s">
        <v>118</v>
      </c>
      <c r="C5" s="36">
        <v>1</v>
      </c>
      <c r="D5" s="132">
        <v>1</v>
      </c>
      <c r="E5" s="53">
        <v>1</v>
      </c>
      <c r="F5" s="36">
        <v>1</v>
      </c>
      <c r="G5" s="40">
        <v>1</v>
      </c>
      <c r="H5" s="53">
        <v>1</v>
      </c>
      <c r="I5" s="72">
        <v>1</v>
      </c>
      <c r="J5" s="36">
        <v>1</v>
      </c>
      <c r="K5" s="40">
        <v>1</v>
      </c>
      <c r="L5" s="53" t="s">
        <v>212</v>
      </c>
      <c r="M5" s="40">
        <v>1</v>
      </c>
      <c r="N5" s="53">
        <v>1</v>
      </c>
      <c r="O5" s="72">
        <v>1</v>
      </c>
      <c r="P5" s="26"/>
      <c r="Q5" s="32"/>
      <c r="R5" s="26">
        <v>1</v>
      </c>
    </row>
    <row r="6" spans="1:18" x14ac:dyDescent="0.25">
      <c r="A6" s="9">
        <v>2</v>
      </c>
      <c r="B6" s="12" t="s">
        <v>11</v>
      </c>
      <c r="C6" s="51">
        <v>1</v>
      </c>
      <c r="D6" s="55">
        <v>1</v>
      </c>
      <c r="E6" s="55">
        <v>1</v>
      </c>
      <c r="F6" s="36">
        <v>1</v>
      </c>
      <c r="G6" s="40">
        <v>1</v>
      </c>
      <c r="H6" s="53">
        <v>1</v>
      </c>
      <c r="I6" s="72">
        <v>1</v>
      </c>
      <c r="J6" s="36">
        <v>1</v>
      </c>
      <c r="K6" s="40">
        <v>1</v>
      </c>
      <c r="L6" s="53">
        <v>1</v>
      </c>
      <c r="M6" s="40">
        <v>1</v>
      </c>
      <c r="N6" s="53">
        <v>1</v>
      </c>
      <c r="O6" s="72"/>
      <c r="P6" s="26"/>
      <c r="Q6" s="32"/>
      <c r="R6" s="26"/>
    </row>
    <row r="7" spans="1:18" x14ac:dyDescent="0.25">
      <c r="A7" s="9">
        <v>3</v>
      </c>
      <c r="B7" s="151" t="s">
        <v>145</v>
      </c>
      <c r="C7" s="36"/>
      <c r="D7" s="40"/>
      <c r="E7" s="32"/>
      <c r="F7" s="36">
        <v>1</v>
      </c>
      <c r="G7" s="40">
        <v>1</v>
      </c>
      <c r="H7" s="53"/>
      <c r="I7" s="72"/>
      <c r="J7" s="36"/>
      <c r="K7" s="40"/>
      <c r="L7" s="53"/>
      <c r="M7" s="40"/>
      <c r="N7" s="53"/>
      <c r="O7" s="72"/>
      <c r="P7" s="26"/>
      <c r="Q7" s="32"/>
      <c r="R7" s="26"/>
    </row>
    <row r="8" spans="1:18" x14ac:dyDescent="0.25">
      <c r="A8" s="9">
        <v>4</v>
      </c>
      <c r="B8" s="11" t="s">
        <v>146</v>
      </c>
      <c r="C8" s="36">
        <v>1</v>
      </c>
      <c r="D8" s="57"/>
      <c r="E8" s="53">
        <v>1</v>
      </c>
      <c r="F8" s="36">
        <v>1</v>
      </c>
      <c r="G8" s="40">
        <v>1</v>
      </c>
      <c r="H8" s="53">
        <v>1</v>
      </c>
      <c r="I8" s="72">
        <v>1</v>
      </c>
      <c r="J8" s="36">
        <v>1</v>
      </c>
      <c r="K8" s="40">
        <v>1</v>
      </c>
      <c r="L8" s="53">
        <v>1</v>
      </c>
      <c r="M8" s="40">
        <v>1</v>
      </c>
      <c r="N8" s="53">
        <v>1</v>
      </c>
      <c r="O8" s="72">
        <v>1</v>
      </c>
      <c r="P8" s="26"/>
      <c r="Q8" s="32"/>
      <c r="R8" s="26"/>
    </row>
    <row r="9" spans="1:18" x14ac:dyDescent="0.25">
      <c r="A9" s="9">
        <v>5</v>
      </c>
      <c r="B9" s="12" t="s">
        <v>9</v>
      </c>
      <c r="C9" s="36">
        <v>1</v>
      </c>
      <c r="D9" s="57"/>
      <c r="E9" s="53">
        <v>1</v>
      </c>
      <c r="F9" s="36">
        <v>1</v>
      </c>
      <c r="G9" s="40">
        <v>1</v>
      </c>
      <c r="H9" s="53">
        <v>1</v>
      </c>
      <c r="I9" s="72">
        <v>1</v>
      </c>
      <c r="J9" s="36">
        <v>1</v>
      </c>
      <c r="K9" s="40">
        <v>1</v>
      </c>
      <c r="L9" s="53">
        <v>1</v>
      </c>
      <c r="M9" s="40">
        <v>1</v>
      </c>
      <c r="N9" s="53">
        <v>1</v>
      </c>
      <c r="O9" s="72">
        <v>1</v>
      </c>
      <c r="P9" s="26">
        <v>1</v>
      </c>
      <c r="Q9" s="32"/>
      <c r="R9" s="26"/>
    </row>
    <row r="10" spans="1:18" x14ac:dyDescent="0.25">
      <c r="A10" s="9">
        <v>6</v>
      </c>
      <c r="B10" s="12" t="s">
        <v>1</v>
      </c>
      <c r="C10" s="36">
        <v>1</v>
      </c>
      <c r="D10" s="140">
        <v>1</v>
      </c>
      <c r="E10" s="52">
        <v>1</v>
      </c>
      <c r="F10" s="36">
        <v>1</v>
      </c>
      <c r="G10" s="40">
        <v>1</v>
      </c>
      <c r="H10" s="53">
        <v>1</v>
      </c>
      <c r="I10" s="72">
        <v>1</v>
      </c>
      <c r="J10" s="36">
        <v>1</v>
      </c>
      <c r="K10" s="40">
        <v>1</v>
      </c>
      <c r="L10" s="53">
        <v>1</v>
      </c>
      <c r="M10" s="40">
        <v>1</v>
      </c>
      <c r="N10" s="53">
        <v>1</v>
      </c>
      <c r="O10" s="72">
        <v>1</v>
      </c>
      <c r="P10" s="26">
        <v>1</v>
      </c>
      <c r="Q10" s="32">
        <v>1</v>
      </c>
      <c r="R10" s="26"/>
    </row>
    <row r="11" spans="1:18" x14ac:dyDescent="0.25">
      <c r="A11" s="9">
        <v>7</v>
      </c>
      <c r="B11" s="12" t="s">
        <v>6</v>
      </c>
      <c r="C11" s="36">
        <v>1</v>
      </c>
      <c r="D11" s="40">
        <v>1</v>
      </c>
      <c r="E11" s="32">
        <v>1</v>
      </c>
      <c r="F11" s="36">
        <v>1</v>
      </c>
      <c r="G11" s="40">
        <v>1</v>
      </c>
      <c r="H11" s="53">
        <v>1</v>
      </c>
      <c r="I11" s="72">
        <v>1</v>
      </c>
      <c r="J11" s="36">
        <v>1</v>
      </c>
      <c r="K11" s="40">
        <v>1</v>
      </c>
      <c r="L11" s="53">
        <v>1</v>
      </c>
      <c r="M11" s="40">
        <v>1</v>
      </c>
      <c r="N11" s="53">
        <v>1</v>
      </c>
      <c r="O11" s="72">
        <v>1</v>
      </c>
      <c r="P11" s="26">
        <v>1</v>
      </c>
      <c r="Q11" s="32"/>
      <c r="R11" s="26"/>
    </row>
    <row r="12" spans="1:18" x14ac:dyDescent="0.25">
      <c r="A12" s="9">
        <v>8</v>
      </c>
      <c r="B12" s="12" t="s">
        <v>167</v>
      </c>
      <c r="C12" s="51">
        <v>1</v>
      </c>
      <c r="D12" s="57">
        <v>1</v>
      </c>
      <c r="E12" s="53">
        <v>1</v>
      </c>
      <c r="F12" s="36">
        <v>1</v>
      </c>
      <c r="G12" s="40">
        <v>1</v>
      </c>
      <c r="H12" s="53">
        <v>1</v>
      </c>
      <c r="I12" s="72"/>
      <c r="J12" s="36">
        <v>1</v>
      </c>
      <c r="K12" s="40">
        <v>1</v>
      </c>
      <c r="L12" s="53">
        <v>1</v>
      </c>
      <c r="M12" s="40">
        <v>1</v>
      </c>
      <c r="N12" s="53">
        <v>1</v>
      </c>
      <c r="O12" s="72">
        <v>1</v>
      </c>
      <c r="P12" s="26"/>
      <c r="Q12" s="32"/>
      <c r="R12" s="26"/>
    </row>
    <row r="13" spans="1:18" ht="15.75" thickBot="1" x14ac:dyDescent="0.3">
      <c r="A13" s="9">
        <v>9</v>
      </c>
      <c r="B13" s="12" t="s">
        <v>8</v>
      </c>
      <c r="C13" s="36"/>
      <c r="D13" s="40"/>
      <c r="E13" s="32"/>
      <c r="F13" s="36">
        <v>1</v>
      </c>
      <c r="G13" s="40">
        <v>1</v>
      </c>
      <c r="H13" s="53">
        <v>1</v>
      </c>
      <c r="I13" s="72"/>
      <c r="J13" s="36">
        <v>1</v>
      </c>
      <c r="K13" s="40">
        <v>1</v>
      </c>
      <c r="L13" s="53">
        <v>1</v>
      </c>
      <c r="M13" s="40">
        <v>1</v>
      </c>
      <c r="N13" s="53">
        <v>1</v>
      </c>
      <c r="O13" s="72">
        <v>1</v>
      </c>
      <c r="P13" s="26"/>
      <c r="Q13" s="32"/>
      <c r="R13" s="26"/>
    </row>
    <row r="14" spans="1:18" ht="15.75" thickBot="1" x14ac:dyDescent="0.3">
      <c r="A14" s="17" t="s">
        <v>13</v>
      </c>
      <c r="B14" s="18"/>
      <c r="C14" s="35">
        <f t="shared" ref="C14:O14" si="3">SUM(C15:C27)</f>
        <v>6</v>
      </c>
      <c r="D14" s="39">
        <f t="shared" si="3"/>
        <v>4</v>
      </c>
      <c r="E14" s="31">
        <f t="shared" si="3"/>
        <v>4</v>
      </c>
      <c r="F14" s="35">
        <f t="shared" si="3"/>
        <v>13</v>
      </c>
      <c r="G14" s="39">
        <f t="shared" si="3"/>
        <v>8</v>
      </c>
      <c r="H14" s="48">
        <f t="shared" si="3"/>
        <v>13</v>
      </c>
      <c r="I14" s="71">
        <f t="shared" si="3"/>
        <v>7</v>
      </c>
      <c r="J14" s="35">
        <f t="shared" si="3"/>
        <v>13</v>
      </c>
      <c r="K14" s="39">
        <f t="shared" si="3"/>
        <v>13</v>
      </c>
      <c r="L14" s="48">
        <f t="shared" si="3"/>
        <v>13</v>
      </c>
      <c r="M14" s="39">
        <f t="shared" si="3"/>
        <v>13</v>
      </c>
      <c r="N14" s="48">
        <f t="shared" si="3"/>
        <v>12</v>
      </c>
      <c r="O14" s="71">
        <f t="shared" si="3"/>
        <v>12</v>
      </c>
      <c r="P14" s="8"/>
      <c r="Q14" s="31"/>
      <c r="R14" s="8">
        <f t="shared" ref="R14" si="4">SUM(R15:R27)</f>
        <v>0</v>
      </c>
    </row>
    <row r="15" spans="1:18" x14ac:dyDescent="0.25">
      <c r="A15" s="2">
        <v>1</v>
      </c>
      <c r="B15" s="11" t="s">
        <v>31</v>
      </c>
      <c r="C15" s="36"/>
      <c r="D15" s="40"/>
      <c r="E15" s="32"/>
      <c r="F15" s="36">
        <v>1</v>
      </c>
      <c r="G15" s="40"/>
      <c r="H15" s="53">
        <v>1</v>
      </c>
      <c r="I15" s="72">
        <v>1</v>
      </c>
      <c r="J15" s="36">
        <v>1</v>
      </c>
      <c r="K15" s="40">
        <v>1</v>
      </c>
      <c r="L15" s="53">
        <v>1</v>
      </c>
      <c r="M15" s="40">
        <v>1</v>
      </c>
      <c r="N15" s="53">
        <v>1</v>
      </c>
      <c r="O15" s="72">
        <v>1</v>
      </c>
      <c r="P15" s="26"/>
      <c r="Q15" s="32"/>
      <c r="R15" s="26"/>
    </row>
    <row r="16" spans="1:18" x14ac:dyDescent="0.25">
      <c r="A16" s="2">
        <v>2</v>
      </c>
      <c r="B16" s="12" t="s">
        <v>33</v>
      </c>
      <c r="C16" s="36"/>
      <c r="D16" s="40"/>
      <c r="E16" s="32"/>
      <c r="F16" s="36">
        <v>1</v>
      </c>
      <c r="G16" s="40">
        <v>1</v>
      </c>
      <c r="H16" s="53">
        <v>1</v>
      </c>
      <c r="I16" s="72"/>
      <c r="J16" s="36">
        <v>1</v>
      </c>
      <c r="K16" s="40">
        <v>1</v>
      </c>
      <c r="L16" s="53">
        <v>1</v>
      </c>
      <c r="M16" s="40">
        <v>1</v>
      </c>
      <c r="N16" s="53"/>
      <c r="O16" s="72">
        <v>1</v>
      </c>
      <c r="P16" s="26"/>
      <c r="Q16" s="32"/>
      <c r="R16" s="26"/>
    </row>
    <row r="17" spans="1:18" x14ac:dyDescent="0.25">
      <c r="A17" s="2">
        <v>3</v>
      </c>
      <c r="B17" s="12" t="s">
        <v>29</v>
      </c>
      <c r="C17" s="36">
        <v>1</v>
      </c>
      <c r="D17" s="40"/>
      <c r="E17" s="32"/>
      <c r="F17" s="36">
        <v>1</v>
      </c>
      <c r="G17" s="40">
        <v>1</v>
      </c>
      <c r="H17" s="53">
        <v>1</v>
      </c>
      <c r="I17" s="72"/>
      <c r="J17" s="36">
        <v>1</v>
      </c>
      <c r="K17" s="40">
        <v>1</v>
      </c>
      <c r="L17" s="53">
        <v>1</v>
      </c>
      <c r="M17" s="40">
        <v>1</v>
      </c>
      <c r="N17" s="53">
        <v>1</v>
      </c>
      <c r="O17" s="72">
        <v>1</v>
      </c>
      <c r="P17" s="26"/>
      <c r="Q17" s="32"/>
      <c r="R17" s="26"/>
    </row>
    <row r="18" spans="1:18" x14ac:dyDescent="0.25">
      <c r="A18" s="2">
        <v>4</v>
      </c>
      <c r="B18" s="12" t="s">
        <v>138</v>
      </c>
      <c r="C18" s="36">
        <v>1</v>
      </c>
      <c r="D18" s="40"/>
      <c r="E18" s="32">
        <v>1</v>
      </c>
      <c r="F18" s="36">
        <v>1</v>
      </c>
      <c r="G18" s="40">
        <v>1</v>
      </c>
      <c r="H18" s="53">
        <v>1</v>
      </c>
      <c r="I18" s="72">
        <v>1</v>
      </c>
      <c r="J18" s="36">
        <v>1</v>
      </c>
      <c r="K18" s="40">
        <v>1</v>
      </c>
      <c r="L18" s="53">
        <v>1</v>
      </c>
      <c r="M18" s="40">
        <v>1</v>
      </c>
      <c r="N18" s="53">
        <v>1</v>
      </c>
      <c r="O18" s="72">
        <v>1</v>
      </c>
      <c r="P18" s="26">
        <v>1</v>
      </c>
      <c r="Q18" s="32">
        <v>1</v>
      </c>
      <c r="R18" s="26"/>
    </row>
    <row r="19" spans="1:18" x14ac:dyDescent="0.25">
      <c r="A19" s="2">
        <v>5</v>
      </c>
      <c r="B19" s="12" t="s">
        <v>147</v>
      </c>
      <c r="C19" s="36"/>
      <c r="D19" s="40">
        <v>1</v>
      </c>
      <c r="E19" s="32"/>
      <c r="F19" s="36">
        <v>1</v>
      </c>
      <c r="G19" s="40">
        <v>1</v>
      </c>
      <c r="H19" s="53">
        <v>1</v>
      </c>
      <c r="I19" s="72">
        <v>1</v>
      </c>
      <c r="J19" s="36">
        <v>1</v>
      </c>
      <c r="K19" s="40">
        <v>1</v>
      </c>
      <c r="L19" s="53">
        <v>1</v>
      </c>
      <c r="M19" s="40">
        <v>1</v>
      </c>
      <c r="N19" s="53">
        <v>1</v>
      </c>
      <c r="O19" s="72"/>
      <c r="P19" s="26">
        <v>1</v>
      </c>
      <c r="Q19" s="32">
        <v>1</v>
      </c>
      <c r="R19" s="26"/>
    </row>
    <row r="20" spans="1:18" x14ac:dyDescent="0.25">
      <c r="A20" s="2">
        <v>6</v>
      </c>
      <c r="B20" s="12" t="s">
        <v>22</v>
      </c>
      <c r="C20" s="36">
        <v>1</v>
      </c>
      <c r="D20" s="57">
        <v>1</v>
      </c>
      <c r="E20" s="32"/>
      <c r="F20" s="36">
        <v>1</v>
      </c>
      <c r="G20" s="40"/>
      <c r="H20" s="53">
        <v>1</v>
      </c>
      <c r="I20" s="72">
        <v>1</v>
      </c>
      <c r="J20" s="36">
        <v>1</v>
      </c>
      <c r="K20" s="40">
        <v>1</v>
      </c>
      <c r="L20" s="53">
        <v>1</v>
      </c>
      <c r="M20" s="40">
        <v>1</v>
      </c>
      <c r="N20" s="53">
        <v>1</v>
      </c>
      <c r="O20" s="72">
        <v>1</v>
      </c>
      <c r="P20" s="26"/>
      <c r="Q20" s="32"/>
      <c r="R20" s="26"/>
    </row>
    <row r="21" spans="1:18" x14ac:dyDescent="0.25">
      <c r="A21" s="2">
        <v>7</v>
      </c>
      <c r="B21" s="12" t="s">
        <v>23</v>
      </c>
      <c r="C21" s="36"/>
      <c r="D21" s="40"/>
      <c r="E21" s="32"/>
      <c r="F21" s="36">
        <v>1</v>
      </c>
      <c r="G21" s="40"/>
      <c r="H21" s="53">
        <v>1</v>
      </c>
      <c r="I21" s="72"/>
      <c r="J21" s="36">
        <v>1</v>
      </c>
      <c r="K21" s="40">
        <v>1</v>
      </c>
      <c r="L21" s="53">
        <v>1</v>
      </c>
      <c r="M21" s="40">
        <v>1</v>
      </c>
      <c r="N21" s="53">
        <v>1</v>
      </c>
      <c r="O21" s="72">
        <v>1</v>
      </c>
      <c r="P21" s="26"/>
      <c r="Q21" s="32"/>
      <c r="R21" s="26"/>
    </row>
    <row r="22" spans="1:18" x14ac:dyDescent="0.25">
      <c r="A22" s="2">
        <v>8</v>
      </c>
      <c r="B22" s="12" t="s">
        <v>24</v>
      </c>
      <c r="C22" s="36">
        <v>1</v>
      </c>
      <c r="D22" s="57">
        <v>1</v>
      </c>
      <c r="E22" s="53">
        <v>1</v>
      </c>
      <c r="F22" s="36">
        <v>1</v>
      </c>
      <c r="G22" s="40">
        <v>1</v>
      </c>
      <c r="H22" s="53">
        <v>1</v>
      </c>
      <c r="I22" s="72">
        <v>1</v>
      </c>
      <c r="J22" s="36">
        <v>1</v>
      </c>
      <c r="K22" s="40">
        <v>1</v>
      </c>
      <c r="L22" s="53">
        <v>1</v>
      </c>
      <c r="M22" s="40">
        <v>1</v>
      </c>
      <c r="N22" s="53">
        <v>1</v>
      </c>
      <c r="O22" s="72">
        <v>1</v>
      </c>
      <c r="P22" s="26"/>
      <c r="Q22" s="32"/>
      <c r="R22" s="26"/>
    </row>
    <row r="23" spans="1:18" x14ac:dyDescent="0.25">
      <c r="A23" s="2">
        <v>9</v>
      </c>
      <c r="B23" s="12" t="s">
        <v>168</v>
      </c>
      <c r="C23" s="36">
        <v>1</v>
      </c>
      <c r="D23" s="40"/>
      <c r="E23" s="32">
        <v>1</v>
      </c>
      <c r="F23" s="36">
        <v>1</v>
      </c>
      <c r="G23" s="40">
        <v>1</v>
      </c>
      <c r="H23" s="53">
        <v>1</v>
      </c>
      <c r="I23" s="72">
        <v>1</v>
      </c>
      <c r="J23" s="36">
        <v>1</v>
      </c>
      <c r="K23" s="40">
        <v>1</v>
      </c>
      <c r="L23" s="53">
        <v>1</v>
      </c>
      <c r="M23" s="40">
        <v>1</v>
      </c>
      <c r="N23" s="53">
        <v>1</v>
      </c>
      <c r="O23" s="72">
        <v>1</v>
      </c>
      <c r="P23" s="26"/>
      <c r="Q23" s="32"/>
      <c r="R23" s="26"/>
    </row>
    <row r="24" spans="1:18" x14ac:dyDescent="0.25">
      <c r="A24" s="2">
        <v>10</v>
      </c>
      <c r="B24" s="12" t="s">
        <v>26</v>
      </c>
      <c r="C24" s="36"/>
      <c r="D24" s="40"/>
      <c r="E24" s="32"/>
      <c r="F24" s="36">
        <v>1</v>
      </c>
      <c r="G24" s="40"/>
      <c r="H24" s="53">
        <v>1</v>
      </c>
      <c r="I24" s="72"/>
      <c r="J24" s="36">
        <v>1</v>
      </c>
      <c r="K24" s="40">
        <v>1</v>
      </c>
      <c r="L24" s="53">
        <v>1</v>
      </c>
      <c r="M24" s="40">
        <v>1</v>
      </c>
      <c r="N24" s="53">
        <v>1</v>
      </c>
      <c r="O24" s="72">
        <v>1</v>
      </c>
      <c r="P24" s="26">
        <v>1</v>
      </c>
      <c r="Q24" s="32">
        <v>1</v>
      </c>
      <c r="R24" s="26"/>
    </row>
    <row r="25" spans="1:18" x14ac:dyDescent="0.25">
      <c r="A25" s="2">
        <v>11</v>
      </c>
      <c r="B25" s="12" t="s">
        <v>27</v>
      </c>
      <c r="C25" s="36"/>
      <c r="D25" s="40"/>
      <c r="E25" s="32"/>
      <c r="F25" s="36">
        <v>1</v>
      </c>
      <c r="G25" s="40">
        <v>1</v>
      </c>
      <c r="H25" s="53">
        <v>1</v>
      </c>
      <c r="I25" s="72">
        <v>1</v>
      </c>
      <c r="J25" s="36">
        <v>1</v>
      </c>
      <c r="K25" s="40">
        <v>1</v>
      </c>
      <c r="L25" s="53">
        <v>1</v>
      </c>
      <c r="M25" s="40">
        <v>1</v>
      </c>
      <c r="N25" s="53">
        <v>1</v>
      </c>
      <c r="O25" s="72">
        <v>1</v>
      </c>
      <c r="P25" s="26">
        <v>1</v>
      </c>
      <c r="Q25" s="32">
        <v>1</v>
      </c>
      <c r="R25" s="26"/>
    </row>
    <row r="26" spans="1:18" x14ac:dyDescent="0.25">
      <c r="A26" s="2">
        <v>12</v>
      </c>
      <c r="B26" s="12" t="s">
        <v>16</v>
      </c>
      <c r="C26" s="51">
        <v>1</v>
      </c>
      <c r="D26" s="147">
        <v>1</v>
      </c>
      <c r="E26" s="52">
        <v>1</v>
      </c>
      <c r="F26" s="36">
        <v>1</v>
      </c>
      <c r="G26" s="40">
        <v>1</v>
      </c>
      <c r="H26" s="53">
        <v>1</v>
      </c>
      <c r="I26" s="72"/>
      <c r="J26" s="36">
        <v>1</v>
      </c>
      <c r="K26" s="40">
        <v>1</v>
      </c>
      <c r="L26" s="53">
        <v>1</v>
      </c>
      <c r="M26" s="40">
        <v>1</v>
      </c>
      <c r="N26" s="53">
        <v>1</v>
      </c>
      <c r="O26" s="72">
        <v>1</v>
      </c>
      <c r="P26" s="26"/>
      <c r="Q26" s="32"/>
      <c r="R26" s="26"/>
    </row>
    <row r="27" spans="1:18" ht="15.75" thickBot="1" x14ac:dyDescent="0.3">
      <c r="A27" s="2">
        <v>13</v>
      </c>
      <c r="B27" s="13" t="s">
        <v>28</v>
      </c>
      <c r="C27" s="36"/>
      <c r="D27" s="40"/>
      <c r="E27" s="32"/>
      <c r="F27" s="36">
        <v>1</v>
      </c>
      <c r="G27" s="40"/>
      <c r="H27" s="53">
        <v>1</v>
      </c>
      <c r="I27" s="72"/>
      <c r="J27" s="36">
        <v>1</v>
      </c>
      <c r="K27" s="40">
        <v>1</v>
      </c>
      <c r="L27" s="53">
        <v>1</v>
      </c>
      <c r="M27" s="40">
        <v>1</v>
      </c>
      <c r="N27" s="53">
        <v>1</v>
      </c>
      <c r="O27" s="72">
        <v>1</v>
      </c>
      <c r="P27" s="26"/>
      <c r="Q27" s="32"/>
      <c r="R27" s="26"/>
    </row>
    <row r="28" spans="1:18" ht="15.75" thickBot="1" x14ac:dyDescent="0.3">
      <c r="A28" s="17" t="s">
        <v>35</v>
      </c>
      <c r="B28" s="18"/>
      <c r="C28" s="35">
        <f t="shared" ref="C28:R28" si="5">SUM(C29:C47)</f>
        <v>11</v>
      </c>
      <c r="D28" s="39">
        <f t="shared" si="5"/>
        <v>4</v>
      </c>
      <c r="E28" s="31">
        <f t="shared" si="5"/>
        <v>8</v>
      </c>
      <c r="F28" s="35">
        <f t="shared" si="5"/>
        <v>19</v>
      </c>
      <c r="G28" s="39">
        <f t="shared" si="5"/>
        <v>18</v>
      </c>
      <c r="H28" s="48">
        <f t="shared" si="5"/>
        <v>16</v>
      </c>
      <c r="I28" s="71">
        <f t="shared" si="5"/>
        <v>17</v>
      </c>
      <c r="J28" s="35">
        <f t="shared" si="5"/>
        <v>17</v>
      </c>
      <c r="K28" s="39">
        <f t="shared" si="5"/>
        <v>18</v>
      </c>
      <c r="L28" s="48">
        <f t="shared" si="5"/>
        <v>18</v>
      </c>
      <c r="M28" s="39">
        <f t="shared" si="5"/>
        <v>18</v>
      </c>
      <c r="N28" s="48">
        <f t="shared" si="5"/>
        <v>16</v>
      </c>
      <c r="O28" s="71">
        <f t="shared" si="5"/>
        <v>17</v>
      </c>
      <c r="P28" s="8"/>
      <c r="Q28" s="31"/>
      <c r="R28" s="8">
        <f t="shared" si="5"/>
        <v>0</v>
      </c>
    </row>
    <row r="29" spans="1:18" x14ac:dyDescent="0.25">
      <c r="A29" s="3">
        <v>1</v>
      </c>
      <c r="B29" s="12" t="s">
        <v>52</v>
      </c>
      <c r="C29" s="36"/>
      <c r="D29" s="40"/>
      <c r="E29" s="32"/>
      <c r="F29" s="36">
        <v>1</v>
      </c>
      <c r="G29" s="40">
        <v>1</v>
      </c>
      <c r="H29" s="53">
        <v>1</v>
      </c>
      <c r="I29" s="72">
        <v>1</v>
      </c>
      <c r="J29" s="36"/>
      <c r="K29" s="40">
        <v>1</v>
      </c>
      <c r="L29" s="53">
        <v>1</v>
      </c>
      <c r="M29" s="40">
        <v>1</v>
      </c>
      <c r="N29" s="53">
        <v>1</v>
      </c>
      <c r="O29" s="72">
        <v>1</v>
      </c>
      <c r="P29" s="26"/>
      <c r="Q29" s="32"/>
      <c r="R29" s="26"/>
    </row>
    <row r="30" spans="1:18" x14ac:dyDescent="0.25">
      <c r="A30" s="3">
        <v>2</v>
      </c>
      <c r="B30" s="10" t="s">
        <v>143</v>
      </c>
      <c r="C30" s="40">
        <v>1</v>
      </c>
      <c r="D30" s="40"/>
      <c r="E30" s="32">
        <v>1</v>
      </c>
      <c r="F30" s="36">
        <v>1</v>
      </c>
      <c r="G30" s="40">
        <v>1</v>
      </c>
      <c r="H30" s="53">
        <v>1</v>
      </c>
      <c r="I30" s="72"/>
      <c r="J30" s="36">
        <v>1</v>
      </c>
      <c r="K30" s="40">
        <v>1</v>
      </c>
      <c r="L30" s="53">
        <v>1</v>
      </c>
      <c r="M30" s="40">
        <v>1</v>
      </c>
      <c r="N30" s="53">
        <v>1</v>
      </c>
      <c r="O30" s="72"/>
      <c r="P30" s="26"/>
      <c r="Q30" s="32"/>
      <c r="R30" s="26"/>
    </row>
    <row r="31" spans="1:18" x14ac:dyDescent="0.25">
      <c r="A31" s="3">
        <v>3</v>
      </c>
      <c r="B31" s="10" t="s">
        <v>144</v>
      </c>
      <c r="C31" s="36">
        <v>1</v>
      </c>
      <c r="D31" s="40"/>
      <c r="E31" s="32">
        <v>1</v>
      </c>
      <c r="F31" s="36">
        <v>1</v>
      </c>
      <c r="G31" s="40">
        <v>1</v>
      </c>
      <c r="H31" s="53">
        <v>1</v>
      </c>
      <c r="I31" s="72">
        <v>1</v>
      </c>
      <c r="J31" s="36">
        <v>1</v>
      </c>
      <c r="K31" s="40">
        <v>1</v>
      </c>
      <c r="L31" s="53">
        <v>1</v>
      </c>
      <c r="M31" s="40">
        <v>1</v>
      </c>
      <c r="N31" s="40">
        <v>1</v>
      </c>
      <c r="O31" s="40">
        <v>1</v>
      </c>
      <c r="P31" s="26"/>
      <c r="Q31" s="32"/>
      <c r="R31" s="26"/>
    </row>
    <row r="32" spans="1:18" x14ac:dyDescent="0.25">
      <c r="A32" s="3">
        <v>4</v>
      </c>
      <c r="B32" s="11" t="s">
        <v>148</v>
      </c>
      <c r="C32" s="36"/>
      <c r="D32" s="40"/>
      <c r="E32" s="32"/>
      <c r="F32" s="36">
        <v>1</v>
      </c>
      <c r="G32" s="40">
        <v>1</v>
      </c>
      <c r="H32" s="53">
        <v>1</v>
      </c>
      <c r="I32" s="72">
        <v>1</v>
      </c>
      <c r="J32" s="36">
        <v>1</v>
      </c>
      <c r="K32" s="40">
        <v>1</v>
      </c>
      <c r="L32" s="53">
        <v>1</v>
      </c>
      <c r="M32" s="40">
        <v>1</v>
      </c>
      <c r="N32" s="53">
        <v>1</v>
      </c>
      <c r="O32" s="72">
        <v>1</v>
      </c>
      <c r="P32" s="26">
        <v>1</v>
      </c>
      <c r="Q32" s="32">
        <v>1</v>
      </c>
      <c r="R32" s="26"/>
    </row>
    <row r="33" spans="1:18" x14ac:dyDescent="0.25">
      <c r="A33" s="3">
        <v>5</v>
      </c>
      <c r="B33" s="12" t="s">
        <v>149</v>
      </c>
      <c r="C33" s="36">
        <v>1</v>
      </c>
      <c r="D33" s="40"/>
      <c r="E33" s="32">
        <v>1</v>
      </c>
      <c r="F33" s="36">
        <v>1</v>
      </c>
      <c r="G33" s="40">
        <v>1</v>
      </c>
      <c r="H33" s="53">
        <v>1</v>
      </c>
      <c r="I33" s="72">
        <v>1</v>
      </c>
      <c r="J33" s="36">
        <v>1</v>
      </c>
      <c r="K33" s="40">
        <v>1</v>
      </c>
      <c r="L33" s="53">
        <v>1</v>
      </c>
      <c r="M33" s="40">
        <v>1</v>
      </c>
      <c r="N33" s="53">
        <v>1</v>
      </c>
      <c r="O33" s="72">
        <v>1</v>
      </c>
      <c r="P33" s="26">
        <v>1</v>
      </c>
      <c r="Q33" s="32">
        <v>1</v>
      </c>
      <c r="R33" s="26"/>
    </row>
    <row r="34" spans="1:18" x14ac:dyDescent="0.25">
      <c r="A34" s="3">
        <v>6</v>
      </c>
      <c r="B34" s="12" t="s">
        <v>2</v>
      </c>
      <c r="C34" s="36">
        <v>1</v>
      </c>
      <c r="D34" s="40"/>
      <c r="E34" s="32"/>
      <c r="F34" s="36">
        <v>1</v>
      </c>
      <c r="G34" s="40">
        <v>1</v>
      </c>
      <c r="H34" s="53">
        <v>1</v>
      </c>
      <c r="I34" s="72">
        <v>1</v>
      </c>
      <c r="J34" s="36">
        <v>1</v>
      </c>
      <c r="K34" s="40">
        <v>1</v>
      </c>
      <c r="L34" s="53">
        <v>1</v>
      </c>
      <c r="M34" s="40">
        <v>1</v>
      </c>
      <c r="N34" s="53"/>
      <c r="O34" s="72">
        <v>1</v>
      </c>
      <c r="P34" s="26"/>
      <c r="Q34" s="32"/>
      <c r="R34" s="26"/>
    </row>
    <row r="35" spans="1:18" x14ac:dyDescent="0.25">
      <c r="A35" s="3">
        <v>7</v>
      </c>
      <c r="B35" s="12" t="s">
        <v>3</v>
      </c>
      <c r="C35" s="36">
        <v>1</v>
      </c>
      <c r="D35" s="40"/>
      <c r="E35" s="32"/>
      <c r="F35" s="36">
        <v>1</v>
      </c>
      <c r="G35" s="40">
        <v>1</v>
      </c>
      <c r="H35" s="53">
        <v>1</v>
      </c>
      <c r="I35" s="72">
        <v>1</v>
      </c>
      <c r="J35" s="36">
        <v>1</v>
      </c>
      <c r="K35" s="40">
        <v>1</v>
      </c>
      <c r="L35" s="53">
        <v>1</v>
      </c>
      <c r="M35" s="40">
        <v>1</v>
      </c>
      <c r="N35" s="53">
        <v>1</v>
      </c>
      <c r="O35" s="72">
        <v>1</v>
      </c>
      <c r="P35" s="26">
        <v>1</v>
      </c>
      <c r="Q35" s="32">
        <v>1</v>
      </c>
      <c r="R35" s="26"/>
    </row>
    <row r="36" spans="1:18" x14ac:dyDescent="0.25">
      <c r="A36" s="3">
        <v>8</v>
      </c>
      <c r="B36" s="12" t="s">
        <v>36</v>
      </c>
      <c r="C36" s="36">
        <v>1</v>
      </c>
      <c r="D36" s="40">
        <v>1</v>
      </c>
      <c r="E36" s="32">
        <v>1</v>
      </c>
      <c r="F36" s="36">
        <v>1</v>
      </c>
      <c r="G36" s="40">
        <v>1</v>
      </c>
      <c r="H36" s="53"/>
      <c r="I36" s="72">
        <v>1</v>
      </c>
      <c r="J36" s="36">
        <v>1</v>
      </c>
      <c r="K36" s="40">
        <v>1</v>
      </c>
      <c r="L36" s="53">
        <v>1</v>
      </c>
      <c r="M36" s="40">
        <v>1</v>
      </c>
      <c r="N36" s="53">
        <v>1</v>
      </c>
      <c r="O36" s="72">
        <v>1</v>
      </c>
      <c r="P36" s="26">
        <v>1</v>
      </c>
      <c r="Q36" s="32"/>
      <c r="R36" s="26"/>
    </row>
    <row r="37" spans="1:18" x14ac:dyDescent="0.25">
      <c r="A37" s="3">
        <v>9</v>
      </c>
      <c r="B37" s="12" t="s">
        <v>37</v>
      </c>
      <c r="C37" s="36"/>
      <c r="D37" s="40"/>
      <c r="E37" s="32"/>
      <c r="F37" s="51">
        <v>1</v>
      </c>
      <c r="G37" s="32"/>
      <c r="H37" s="53"/>
      <c r="I37" s="72">
        <v>1</v>
      </c>
      <c r="J37" s="36">
        <v>1</v>
      </c>
      <c r="K37" s="40">
        <v>1</v>
      </c>
      <c r="L37" s="53">
        <v>1</v>
      </c>
      <c r="M37" s="40">
        <v>1</v>
      </c>
      <c r="N37" s="53">
        <v>1</v>
      </c>
      <c r="O37" s="72">
        <v>1</v>
      </c>
      <c r="P37" s="26">
        <v>1</v>
      </c>
      <c r="Q37" s="32"/>
      <c r="R37" s="26"/>
    </row>
    <row r="38" spans="1:18" x14ac:dyDescent="0.25">
      <c r="A38" s="3">
        <v>10</v>
      </c>
      <c r="B38" s="12" t="s">
        <v>38</v>
      </c>
      <c r="C38" s="36"/>
      <c r="D38" s="40"/>
      <c r="E38" s="32"/>
      <c r="F38" s="36">
        <v>1</v>
      </c>
      <c r="G38" s="40">
        <v>1</v>
      </c>
      <c r="H38" s="53">
        <v>1</v>
      </c>
      <c r="I38" s="72">
        <v>1</v>
      </c>
      <c r="J38" s="36">
        <v>1</v>
      </c>
      <c r="K38" s="40">
        <v>1</v>
      </c>
      <c r="L38" s="53">
        <v>1</v>
      </c>
      <c r="M38" s="40">
        <v>1</v>
      </c>
      <c r="N38" s="53">
        <v>1</v>
      </c>
      <c r="O38" s="72">
        <v>1</v>
      </c>
      <c r="P38" s="26">
        <v>1</v>
      </c>
      <c r="Q38" s="32">
        <v>1</v>
      </c>
      <c r="R38" s="26"/>
    </row>
    <row r="39" spans="1:18" x14ac:dyDescent="0.25">
      <c r="A39" s="3">
        <v>11</v>
      </c>
      <c r="B39" s="12" t="s">
        <v>39</v>
      </c>
      <c r="C39" s="36"/>
      <c r="D39" s="40"/>
      <c r="E39" s="32"/>
      <c r="F39" s="36">
        <v>1</v>
      </c>
      <c r="G39" s="40">
        <v>1</v>
      </c>
      <c r="H39" s="53">
        <v>1</v>
      </c>
      <c r="I39" s="72">
        <v>1</v>
      </c>
      <c r="J39" s="36">
        <v>1</v>
      </c>
      <c r="K39" s="40">
        <v>1</v>
      </c>
      <c r="L39" s="53">
        <v>1</v>
      </c>
      <c r="M39" s="40">
        <v>1</v>
      </c>
      <c r="N39" s="53"/>
      <c r="O39" s="72">
        <v>1</v>
      </c>
      <c r="P39" s="26">
        <v>1</v>
      </c>
      <c r="Q39" s="32"/>
      <c r="R39" s="26"/>
    </row>
    <row r="40" spans="1:18" x14ac:dyDescent="0.25">
      <c r="A40" s="3">
        <v>12</v>
      </c>
      <c r="B40" s="12" t="s">
        <v>41</v>
      </c>
      <c r="C40" s="51">
        <v>1</v>
      </c>
      <c r="D40" s="55"/>
      <c r="E40" s="32">
        <v>1</v>
      </c>
      <c r="F40" s="36">
        <v>1</v>
      </c>
      <c r="G40" s="40">
        <v>1</v>
      </c>
      <c r="H40" s="53">
        <v>1</v>
      </c>
      <c r="I40" s="72">
        <v>1</v>
      </c>
      <c r="J40" s="36">
        <v>1</v>
      </c>
      <c r="K40" s="40">
        <v>1</v>
      </c>
      <c r="L40" s="53">
        <v>1</v>
      </c>
      <c r="M40" s="40">
        <v>1</v>
      </c>
      <c r="N40" s="53">
        <v>1</v>
      </c>
      <c r="O40" s="72">
        <v>1</v>
      </c>
      <c r="P40" s="26">
        <v>1</v>
      </c>
      <c r="Q40" s="32"/>
      <c r="R40" s="26"/>
    </row>
    <row r="41" spans="1:18" x14ac:dyDescent="0.25">
      <c r="A41" s="3">
        <v>13</v>
      </c>
      <c r="B41" s="12" t="s">
        <v>44</v>
      </c>
      <c r="C41" s="36"/>
      <c r="D41" s="40"/>
      <c r="E41" s="32"/>
      <c r="F41" s="36">
        <v>1</v>
      </c>
      <c r="G41" s="40">
        <v>1</v>
      </c>
      <c r="H41" s="53">
        <v>1</v>
      </c>
      <c r="I41" s="72">
        <v>1</v>
      </c>
      <c r="J41" s="36">
        <v>1</v>
      </c>
      <c r="K41" s="40">
        <v>1</v>
      </c>
      <c r="L41" s="53">
        <v>1</v>
      </c>
      <c r="M41" s="40">
        <v>1</v>
      </c>
      <c r="N41" s="53">
        <v>1</v>
      </c>
      <c r="O41" s="72">
        <v>1</v>
      </c>
      <c r="P41" s="26">
        <v>1</v>
      </c>
      <c r="Q41" s="32"/>
      <c r="R41" s="26"/>
    </row>
    <row r="42" spans="1:18" x14ac:dyDescent="0.25">
      <c r="A42" s="3">
        <v>14</v>
      </c>
      <c r="B42" s="12" t="s">
        <v>45</v>
      </c>
      <c r="C42" s="36">
        <v>1</v>
      </c>
      <c r="D42" s="40"/>
      <c r="E42" s="32"/>
      <c r="F42" s="36">
        <v>1</v>
      </c>
      <c r="G42" s="40">
        <v>1</v>
      </c>
      <c r="H42" s="53">
        <v>1</v>
      </c>
      <c r="I42" s="72">
        <v>1</v>
      </c>
      <c r="J42" s="36">
        <v>1</v>
      </c>
      <c r="K42" s="40">
        <v>1</v>
      </c>
      <c r="L42" s="53">
        <v>1</v>
      </c>
      <c r="M42" s="40">
        <v>1</v>
      </c>
      <c r="N42" s="53">
        <v>1</v>
      </c>
      <c r="O42" s="72">
        <v>1</v>
      </c>
      <c r="P42" s="26"/>
      <c r="Q42" s="32"/>
      <c r="R42" s="26"/>
    </row>
    <row r="43" spans="1:18" x14ac:dyDescent="0.25">
      <c r="A43" s="3">
        <v>15</v>
      </c>
      <c r="B43" s="12" t="s">
        <v>46</v>
      </c>
      <c r="C43" s="36">
        <v>1</v>
      </c>
      <c r="D43" s="57">
        <v>1</v>
      </c>
      <c r="E43" s="53">
        <v>1</v>
      </c>
      <c r="F43" s="36">
        <v>1</v>
      </c>
      <c r="G43" s="40">
        <v>1</v>
      </c>
      <c r="H43" s="53">
        <v>1</v>
      </c>
      <c r="I43" s="72">
        <v>1</v>
      </c>
      <c r="J43" s="36">
        <v>1</v>
      </c>
      <c r="K43" s="40">
        <v>1</v>
      </c>
      <c r="L43" s="53">
        <v>1</v>
      </c>
      <c r="M43" s="40">
        <v>1</v>
      </c>
      <c r="N43" s="53">
        <v>1</v>
      </c>
      <c r="O43" s="72">
        <v>1</v>
      </c>
      <c r="P43" s="26">
        <v>1</v>
      </c>
      <c r="Q43" s="32"/>
      <c r="R43" s="26"/>
    </row>
    <row r="44" spans="1:18" x14ac:dyDescent="0.25">
      <c r="A44" s="3">
        <v>16</v>
      </c>
      <c r="B44" s="12" t="s">
        <v>14</v>
      </c>
      <c r="C44" s="40">
        <v>1</v>
      </c>
      <c r="D44" s="40">
        <v>1</v>
      </c>
      <c r="E44" s="40">
        <v>1</v>
      </c>
      <c r="F44" s="36">
        <v>1</v>
      </c>
      <c r="G44" s="40">
        <v>1</v>
      </c>
      <c r="H44" s="53">
        <v>1</v>
      </c>
      <c r="I44" s="72">
        <v>1</v>
      </c>
      <c r="J44" s="36">
        <v>1</v>
      </c>
      <c r="K44" s="40">
        <v>1</v>
      </c>
      <c r="L44" s="53">
        <v>1</v>
      </c>
      <c r="M44" s="40">
        <v>1</v>
      </c>
      <c r="N44" s="53">
        <v>1</v>
      </c>
      <c r="O44" s="72">
        <v>1</v>
      </c>
      <c r="P44" s="26"/>
      <c r="Q44" s="32"/>
      <c r="R44" s="26"/>
    </row>
    <row r="45" spans="1:18" x14ac:dyDescent="0.25">
      <c r="A45" s="3">
        <v>17</v>
      </c>
      <c r="B45" s="151" t="s">
        <v>15</v>
      </c>
      <c r="C45" s="36"/>
      <c r="D45" s="40"/>
      <c r="E45" s="32"/>
      <c r="F45" s="36">
        <v>1</v>
      </c>
      <c r="G45" s="40">
        <v>1</v>
      </c>
      <c r="H45" s="53"/>
      <c r="I45" s="72"/>
      <c r="J45" s="36"/>
      <c r="K45" s="40"/>
      <c r="L45" s="53"/>
      <c r="M45" s="40"/>
      <c r="N45" s="53"/>
      <c r="O45" s="72"/>
      <c r="P45" s="26"/>
      <c r="Q45" s="32"/>
      <c r="R45" s="26"/>
    </row>
    <row r="46" spans="1:18" x14ac:dyDescent="0.25">
      <c r="A46" s="3">
        <v>18</v>
      </c>
      <c r="B46" s="12" t="s">
        <v>20</v>
      </c>
      <c r="C46" s="36">
        <v>1</v>
      </c>
      <c r="D46" s="40">
        <v>1</v>
      </c>
      <c r="E46" s="32">
        <v>1</v>
      </c>
      <c r="F46" s="36">
        <v>1</v>
      </c>
      <c r="G46" s="40">
        <v>1</v>
      </c>
      <c r="H46" s="53">
        <v>1</v>
      </c>
      <c r="I46" s="72">
        <v>1</v>
      </c>
      <c r="J46" s="36">
        <v>1</v>
      </c>
      <c r="K46" s="40">
        <v>1</v>
      </c>
      <c r="L46" s="53">
        <v>1</v>
      </c>
      <c r="M46" s="40">
        <v>1</v>
      </c>
      <c r="N46" s="53">
        <v>1</v>
      </c>
      <c r="O46" s="72">
        <v>1</v>
      </c>
      <c r="P46" s="26">
        <v>1</v>
      </c>
      <c r="Q46" s="32">
        <v>1</v>
      </c>
      <c r="R46" s="26"/>
    </row>
    <row r="47" spans="1:18" ht="15.75" thickBot="1" x14ac:dyDescent="0.3">
      <c r="A47" s="3">
        <v>19</v>
      </c>
      <c r="B47" s="13" t="s">
        <v>166</v>
      </c>
      <c r="C47" s="36"/>
      <c r="D47" s="40"/>
      <c r="E47" s="32"/>
      <c r="F47" s="36">
        <v>1</v>
      </c>
      <c r="G47" s="40">
        <v>1</v>
      </c>
      <c r="H47" s="53">
        <v>1</v>
      </c>
      <c r="I47" s="72">
        <v>1</v>
      </c>
      <c r="J47" s="36">
        <v>1</v>
      </c>
      <c r="K47" s="40">
        <v>1</v>
      </c>
      <c r="L47" s="53">
        <v>1</v>
      </c>
      <c r="M47" s="40">
        <v>1</v>
      </c>
      <c r="N47" s="53">
        <v>1</v>
      </c>
      <c r="O47" s="72">
        <v>1</v>
      </c>
      <c r="P47" s="26">
        <v>1</v>
      </c>
      <c r="Q47" s="32">
        <v>1</v>
      </c>
      <c r="R47" s="26"/>
    </row>
    <row r="48" spans="1:18" ht="15.75" thickBot="1" x14ac:dyDescent="0.3">
      <c r="A48" s="19" t="s">
        <v>53</v>
      </c>
      <c r="B48" s="20"/>
      <c r="C48" s="35">
        <f t="shared" ref="C48:R48" si="6">SUM(C49:C67)</f>
        <v>10</v>
      </c>
      <c r="D48" s="39">
        <f t="shared" si="6"/>
        <v>6</v>
      </c>
      <c r="E48" s="31">
        <f t="shared" si="6"/>
        <v>7</v>
      </c>
      <c r="F48" s="35">
        <f t="shared" si="6"/>
        <v>18</v>
      </c>
      <c r="G48" s="39">
        <f t="shared" si="6"/>
        <v>15</v>
      </c>
      <c r="H48" s="48">
        <f t="shared" si="6"/>
        <v>17</v>
      </c>
      <c r="I48" s="71">
        <f t="shared" si="6"/>
        <v>15</v>
      </c>
      <c r="J48" s="35">
        <f t="shared" si="6"/>
        <v>16</v>
      </c>
      <c r="K48" s="39">
        <f t="shared" si="6"/>
        <v>17</v>
      </c>
      <c r="L48" s="48">
        <f t="shared" si="6"/>
        <v>18</v>
      </c>
      <c r="M48" s="39">
        <f t="shared" si="6"/>
        <v>16</v>
      </c>
      <c r="N48" s="48">
        <f t="shared" si="6"/>
        <v>17</v>
      </c>
      <c r="O48" s="71">
        <f t="shared" si="6"/>
        <v>16</v>
      </c>
      <c r="P48" s="8"/>
      <c r="Q48" s="31"/>
      <c r="R48" s="8">
        <f t="shared" si="6"/>
        <v>0</v>
      </c>
    </row>
    <row r="49" spans="1:18" x14ac:dyDescent="0.25">
      <c r="A49" s="4">
        <v>1</v>
      </c>
      <c r="B49" s="152" t="s">
        <v>137</v>
      </c>
      <c r="C49" s="36"/>
      <c r="D49" s="40"/>
      <c r="E49" s="32"/>
      <c r="F49" s="36"/>
      <c r="G49" s="40"/>
      <c r="H49" s="53"/>
      <c r="I49" s="72"/>
      <c r="J49" s="36"/>
      <c r="K49" s="40"/>
      <c r="L49" s="53"/>
      <c r="M49" s="40"/>
      <c r="N49" s="53"/>
      <c r="O49" s="72"/>
      <c r="P49" s="26">
        <v>1</v>
      </c>
      <c r="Q49" s="32"/>
      <c r="R49" s="26"/>
    </row>
    <row r="50" spans="1:18" x14ac:dyDescent="0.25">
      <c r="A50" s="4">
        <v>2</v>
      </c>
      <c r="B50" s="12" t="s">
        <v>71</v>
      </c>
      <c r="C50" s="36"/>
      <c r="D50" s="40"/>
      <c r="E50" s="32"/>
      <c r="F50" s="36">
        <v>1</v>
      </c>
      <c r="G50" s="40">
        <v>1</v>
      </c>
      <c r="H50" s="53">
        <v>1</v>
      </c>
      <c r="I50" s="72">
        <v>1</v>
      </c>
      <c r="J50" s="36">
        <v>1</v>
      </c>
      <c r="K50" s="40">
        <v>1</v>
      </c>
      <c r="L50" s="53">
        <v>1</v>
      </c>
      <c r="M50" s="40">
        <v>1</v>
      </c>
      <c r="N50" s="53">
        <v>1</v>
      </c>
      <c r="O50" s="72">
        <v>1</v>
      </c>
      <c r="P50" s="26"/>
      <c r="Q50" s="32"/>
      <c r="R50" s="26"/>
    </row>
    <row r="51" spans="1:18" x14ac:dyDescent="0.25">
      <c r="A51" s="4">
        <v>3</v>
      </c>
      <c r="B51" s="10" t="s">
        <v>136</v>
      </c>
      <c r="C51" s="36">
        <v>1</v>
      </c>
      <c r="D51" s="57"/>
      <c r="E51" s="53">
        <v>1</v>
      </c>
      <c r="F51" s="36">
        <v>1</v>
      </c>
      <c r="G51" s="40">
        <v>1</v>
      </c>
      <c r="H51" s="53">
        <v>1</v>
      </c>
      <c r="I51" s="72">
        <v>1</v>
      </c>
      <c r="J51" s="36">
        <v>1</v>
      </c>
      <c r="K51" s="40">
        <v>1</v>
      </c>
      <c r="L51" s="53">
        <v>1</v>
      </c>
      <c r="M51" s="40">
        <v>1</v>
      </c>
      <c r="N51" s="53">
        <v>1</v>
      </c>
      <c r="O51" s="72">
        <v>1</v>
      </c>
      <c r="P51" s="26"/>
      <c r="Q51" s="32"/>
      <c r="R51" s="26"/>
    </row>
    <row r="52" spans="1:18" x14ac:dyDescent="0.25">
      <c r="A52" s="4">
        <v>4</v>
      </c>
      <c r="B52" s="12" t="s">
        <v>150</v>
      </c>
      <c r="C52" s="40">
        <v>1</v>
      </c>
      <c r="D52" s="40">
        <v>1</v>
      </c>
      <c r="E52" s="40">
        <v>1</v>
      </c>
      <c r="F52" s="36">
        <v>1</v>
      </c>
      <c r="G52" s="40">
        <v>1</v>
      </c>
      <c r="H52" s="53">
        <v>1</v>
      </c>
      <c r="I52" s="72">
        <v>1</v>
      </c>
      <c r="J52" s="36">
        <v>1</v>
      </c>
      <c r="K52" s="40">
        <v>1</v>
      </c>
      <c r="L52" s="53">
        <v>1</v>
      </c>
      <c r="M52" s="40">
        <v>1</v>
      </c>
      <c r="N52" s="53">
        <v>1</v>
      </c>
      <c r="O52" s="72">
        <v>1</v>
      </c>
      <c r="P52" s="26"/>
      <c r="Q52" s="32"/>
      <c r="R52" s="26"/>
    </row>
    <row r="53" spans="1:18" x14ac:dyDescent="0.25">
      <c r="A53" s="4">
        <v>5</v>
      </c>
      <c r="B53" s="49" t="s">
        <v>72</v>
      </c>
      <c r="C53" s="40">
        <v>1</v>
      </c>
      <c r="D53" s="40">
        <v>1</v>
      </c>
      <c r="E53" s="40">
        <v>1</v>
      </c>
      <c r="F53" s="36">
        <v>1</v>
      </c>
      <c r="G53" s="40">
        <v>1</v>
      </c>
      <c r="H53" s="53">
        <v>1</v>
      </c>
      <c r="I53" s="72">
        <v>1</v>
      </c>
      <c r="J53" s="36">
        <v>1</v>
      </c>
      <c r="K53" s="40">
        <v>1</v>
      </c>
      <c r="L53" s="53">
        <v>1</v>
      </c>
      <c r="M53" s="40">
        <v>1</v>
      </c>
      <c r="N53" s="53">
        <v>1</v>
      </c>
      <c r="O53" s="72">
        <v>1</v>
      </c>
      <c r="P53" s="26"/>
      <c r="Q53" s="32"/>
      <c r="R53" s="26"/>
    </row>
    <row r="54" spans="1:18" x14ac:dyDescent="0.25">
      <c r="A54" s="4">
        <v>6</v>
      </c>
      <c r="B54" s="12" t="s">
        <v>68</v>
      </c>
      <c r="C54" s="36">
        <v>1</v>
      </c>
      <c r="D54" s="40"/>
      <c r="E54" s="32"/>
      <c r="F54" s="36">
        <v>1</v>
      </c>
      <c r="G54" s="40">
        <v>1</v>
      </c>
      <c r="H54" s="53">
        <v>1</v>
      </c>
      <c r="I54" s="72">
        <v>1</v>
      </c>
      <c r="J54" s="36">
        <v>1</v>
      </c>
      <c r="K54" s="40">
        <v>1</v>
      </c>
      <c r="L54" s="53">
        <v>1</v>
      </c>
      <c r="M54" s="40">
        <v>1</v>
      </c>
      <c r="N54" s="53">
        <v>1</v>
      </c>
      <c r="O54" s="72">
        <v>1</v>
      </c>
      <c r="P54" s="26">
        <v>1</v>
      </c>
      <c r="Q54" s="32">
        <v>1</v>
      </c>
      <c r="R54" s="26"/>
    </row>
    <row r="55" spans="1:18" x14ac:dyDescent="0.25">
      <c r="A55" s="4">
        <v>7</v>
      </c>
      <c r="B55" s="49" t="s">
        <v>73</v>
      </c>
      <c r="C55" s="51">
        <v>1</v>
      </c>
      <c r="D55" s="57">
        <v>1</v>
      </c>
      <c r="E55" s="53">
        <v>1</v>
      </c>
      <c r="F55" s="36">
        <v>1</v>
      </c>
      <c r="G55" s="40">
        <v>1</v>
      </c>
      <c r="H55" s="53">
        <v>1</v>
      </c>
      <c r="I55" s="72">
        <v>1</v>
      </c>
      <c r="J55" s="36">
        <v>1</v>
      </c>
      <c r="K55" s="40">
        <v>1</v>
      </c>
      <c r="L55" s="53">
        <v>1</v>
      </c>
      <c r="M55" s="40">
        <v>1</v>
      </c>
      <c r="N55" s="53">
        <v>1</v>
      </c>
      <c r="O55" s="72">
        <v>1</v>
      </c>
      <c r="P55" s="26">
        <v>1</v>
      </c>
      <c r="Q55" s="32">
        <v>1</v>
      </c>
      <c r="R55" s="26"/>
    </row>
    <row r="56" spans="1:18" x14ac:dyDescent="0.25">
      <c r="A56" s="4">
        <v>8</v>
      </c>
      <c r="B56" s="12" t="s">
        <v>54</v>
      </c>
      <c r="C56" s="40">
        <v>1</v>
      </c>
      <c r="D56" s="40"/>
      <c r="E56" s="40">
        <v>1</v>
      </c>
      <c r="F56" s="36">
        <v>1</v>
      </c>
      <c r="G56" s="40">
        <v>1</v>
      </c>
      <c r="H56" s="53">
        <v>1</v>
      </c>
      <c r="I56" s="72">
        <v>1</v>
      </c>
      <c r="J56" s="36">
        <v>1</v>
      </c>
      <c r="K56" s="40">
        <v>1</v>
      </c>
      <c r="L56" s="53">
        <v>1</v>
      </c>
      <c r="M56" s="40">
        <v>1</v>
      </c>
      <c r="N56" s="53">
        <v>1</v>
      </c>
      <c r="O56" s="72">
        <v>1</v>
      </c>
      <c r="P56" s="26"/>
      <c r="Q56" s="32"/>
      <c r="R56" s="26"/>
    </row>
    <row r="57" spans="1:18" x14ac:dyDescent="0.25">
      <c r="A57" s="4">
        <v>9</v>
      </c>
      <c r="B57" s="12" t="s">
        <v>55</v>
      </c>
      <c r="C57" s="36"/>
      <c r="D57" s="40"/>
      <c r="E57" s="32"/>
      <c r="F57" s="36">
        <v>1</v>
      </c>
      <c r="G57" s="40"/>
      <c r="H57" s="53">
        <v>1</v>
      </c>
      <c r="I57" s="72">
        <v>1</v>
      </c>
      <c r="J57" s="36">
        <v>1</v>
      </c>
      <c r="K57" s="40">
        <v>1</v>
      </c>
      <c r="L57" s="53">
        <v>1</v>
      </c>
      <c r="M57" s="40">
        <v>1</v>
      </c>
      <c r="N57" s="53">
        <v>1</v>
      </c>
      <c r="O57" s="72">
        <v>1</v>
      </c>
      <c r="P57" s="26">
        <v>1</v>
      </c>
      <c r="Q57" s="32">
        <v>1</v>
      </c>
      <c r="R57" s="26"/>
    </row>
    <row r="58" spans="1:18" x14ac:dyDescent="0.25">
      <c r="A58" s="4">
        <v>10</v>
      </c>
      <c r="B58" s="12" t="s">
        <v>56</v>
      </c>
      <c r="C58" s="36"/>
      <c r="D58" s="40"/>
      <c r="E58" s="32"/>
      <c r="F58" s="36">
        <v>1</v>
      </c>
      <c r="G58" s="40">
        <v>1</v>
      </c>
      <c r="H58" s="53">
        <v>1</v>
      </c>
      <c r="I58" s="72"/>
      <c r="J58" s="36"/>
      <c r="K58" s="40">
        <v>1</v>
      </c>
      <c r="L58" s="53">
        <v>1</v>
      </c>
      <c r="M58" s="40">
        <v>1</v>
      </c>
      <c r="N58" s="53">
        <v>1</v>
      </c>
      <c r="O58" s="72">
        <v>1</v>
      </c>
      <c r="P58" s="26"/>
      <c r="Q58" s="32"/>
      <c r="R58" s="26"/>
    </row>
    <row r="59" spans="1:18" x14ac:dyDescent="0.25">
      <c r="A59" s="4">
        <v>11</v>
      </c>
      <c r="B59" s="12" t="s">
        <v>57</v>
      </c>
      <c r="C59" s="36"/>
      <c r="D59" s="40"/>
      <c r="E59" s="32"/>
      <c r="F59" s="36">
        <v>1</v>
      </c>
      <c r="G59" s="40"/>
      <c r="H59" s="53">
        <v>1</v>
      </c>
      <c r="I59" s="72">
        <v>1</v>
      </c>
      <c r="J59" s="36">
        <v>1</v>
      </c>
      <c r="K59" s="40">
        <v>1</v>
      </c>
      <c r="L59" s="53">
        <v>1</v>
      </c>
      <c r="M59" s="40">
        <v>1</v>
      </c>
      <c r="N59" s="53">
        <v>1</v>
      </c>
      <c r="O59" s="72">
        <v>1</v>
      </c>
      <c r="P59" s="26">
        <v>1</v>
      </c>
      <c r="Q59" s="32">
        <v>1</v>
      </c>
      <c r="R59" s="26"/>
    </row>
    <row r="60" spans="1:18" x14ac:dyDescent="0.25">
      <c r="A60" s="4">
        <v>12</v>
      </c>
      <c r="B60" s="12" t="s">
        <v>58</v>
      </c>
      <c r="C60" s="36"/>
      <c r="D60" s="40"/>
      <c r="E60" s="32"/>
      <c r="F60" s="36">
        <v>1</v>
      </c>
      <c r="G60" s="40">
        <v>1</v>
      </c>
      <c r="H60" s="53">
        <v>1</v>
      </c>
      <c r="I60" s="72"/>
      <c r="J60" s="36"/>
      <c r="K60" s="40"/>
      <c r="L60" s="53">
        <v>1</v>
      </c>
      <c r="M60" s="40">
        <v>1</v>
      </c>
      <c r="N60" s="53">
        <v>1</v>
      </c>
      <c r="O60" s="72">
        <v>1</v>
      </c>
      <c r="P60" s="26">
        <v>1</v>
      </c>
      <c r="Q60" s="32"/>
      <c r="R60" s="26"/>
    </row>
    <row r="61" spans="1:18" x14ac:dyDescent="0.25">
      <c r="A61" s="4">
        <v>13</v>
      </c>
      <c r="B61" s="12" t="s">
        <v>59</v>
      </c>
      <c r="C61" s="40">
        <v>1</v>
      </c>
      <c r="D61" s="40">
        <v>1</v>
      </c>
      <c r="E61" s="32">
        <v>1</v>
      </c>
      <c r="F61" s="36">
        <v>1</v>
      </c>
      <c r="G61" s="40">
        <v>1</v>
      </c>
      <c r="H61" s="53">
        <v>1</v>
      </c>
      <c r="I61" s="72">
        <v>1</v>
      </c>
      <c r="J61" s="36">
        <v>1</v>
      </c>
      <c r="K61" s="40">
        <v>1</v>
      </c>
      <c r="L61" s="53">
        <v>1</v>
      </c>
      <c r="M61" s="40">
        <v>1</v>
      </c>
      <c r="N61" s="53">
        <v>1</v>
      </c>
      <c r="O61" s="72">
        <v>1</v>
      </c>
      <c r="P61" s="26">
        <v>1</v>
      </c>
      <c r="Q61" s="32"/>
      <c r="R61" s="26"/>
    </row>
    <row r="62" spans="1:18" x14ac:dyDescent="0.25">
      <c r="A62" s="4">
        <v>14</v>
      </c>
      <c r="B62" s="12" t="s">
        <v>60</v>
      </c>
      <c r="C62" s="36"/>
      <c r="D62" s="40"/>
      <c r="E62" s="32"/>
      <c r="F62" s="36">
        <v>1</v>
      </c>
      <c r="G62" s="40">
        <v>1</v>
      </c>
      <c r="H62" s="53">
        <v>1</v>
      </c>
      <c r="I62" s="72"/>
      <c r="J62" s="36">
        <v>1</v>
      </c>
      <c r="K62" s="40">
        <v>1</v>
      </c>
      <c r="L62" s="53">
        <v>1</v>
      </c>
      <c r="M62" s="40"/>
      <c r="N62" s="53">
        <v>1</v>
      </c>
      <c r="O62" s="72"/>
      <c r="P62" s="26"/>
      <c r="Q62" s="32"/>
      <c r="R62" s="26"/>
    </row>
    <row r="63" spans="1:18" x14ac:dyDescent="0.25">
      <c r="A63" s="4">
        <v>15</v>
      </c>
      <c r="B63" s="12" t="s">
        <v>61</v>
      </c>
      <c r="C63" s="36">
        <v>1</v>
      </c>
      <c r="D63" s="57">
        <v>1</v>
      </c>
      <c r="E63" s="53">
        <v>1</v>
      </c>
      <c r="F63" s="36">
        <v>1</v>
      </c>
      <c r="G63" s="40">
        <v>1</v>
      </c>
      <c r="H63" s="53">
        <v>1</v>
      </c>
      <c r="I63" s="72">
        <v>1</v>
      </c>
      <c r="J63" s="36">
        <v>1</v>
      </c>
      <c r="K63" s="40">
        <v>1</v>
      </c>
      <c r="L63" s="53">
        <v>1</v>
      </c>
      <c r="M63" s="40"/>
      <c r="N63" s="53">
        <v>1</v>
      </c>
      <c r="O63" s="72">
        <v>1</v>
      </c>
      <c r="P63" s="26">
        <v>1</v>
      </c>
      <c r="Q63" s="32"/>
      <c r="R63" s="26"/>
    </row>
    <row r="64" spans="1:18" x14ac:dyDescent="0.25">
      <c r="A64" s="4">
        <v>16</v>
      </c>
      <c r="B64" s="12" t="s">
        <v>62</v>
      </c>
      <c r="C64" s="36"/>
      <c r="D64" s="40"/>
      <c r="E64" s="32"/>
      <c r="F64" s="36">
        <v>1</v>
      </c>
      <c r="G64" s="40"/>
      <c r="H64" s="53"/>
      <c r="I64" s="72">
        <v>1</v>
      </c>
      <c r="J64" s="36">
        <v>1</v>
      </c>
      <c r="K64" s="40">
        <v>1</v>
      </c>
      <c r="L64" s="53">
        <v>1</v>
      </c>
      <c r="M64" s="40">
        <v>1</v>
      </c>
      <c r="N64" s="53"/>
      <c r="O64" s="72"/>
      <c r="P64" s="26">
        <v>1</v>
      </c>
      <c r="Q64" s="32"/>
      <c r="R64" s="26"/>
    </row>
    <row r="65" spans="1:18" x14ac:dyDescent="0.25">
      <c r="A65" s="4">
        <v>17</v>
      </c>
      <c r="B65" s="12" t="s">
        <v>21</v>
      </c>
      <c r="C65" s="36">
        <v>1</v>
      </c>
      <c r="D65" s="40"/>
      <c r="E65" s="32"/>
      <c r="F65" s="36">
        <v>1</v>
      </c>
      <c r="G65" s="40">
        <v>1</v>
      </c>
      <c r="H65" s="53">
        <v>1</v>
      </c>
      <c r="I65" s="72">
        <v>1</v>
      </c>
      <c r="J65" s="36">
        <v>1</v>
      </c>
      <c r="K65" s="40">
        <v>1</v>
      </c>
      <c r="L65" s="53">
        <v>1</v>
      </c>
      <c r="M65" s="40">
        <v>1</v>
      </c>
      <c r="N65" s="53">
        <v>1</v>
      </c>
      <c r="O65" s="72">
        <v>1</v>
      </c>
      <c r="P65" s="26">
        <v>1</v>
      </c>
      <c r="Q65" s="32"/>
      <c r="R65" s="26"/>
    </row>
    <row r="66" spans="1:18" x14ac:dyDescent="0.25">
      <c r="A66" s="4">
        <v>18</v>
      </c>
      <c r="B66" s="12" t="s">
        <v>63</v>
      </c>
      <c r="C66" s="36"/>
      <c r="D66" s="40"/>
      <c r="E66" s="32"/>
      <c r="F66" s="36">
        <v>1</v>
      </c>
      <c r="G66" s="40">
        <v>1</v>
      </c>
      <c r="H66" s="53">
        <v>1</v>
      </c>
      <c r="I66" s="72">
        <v>1</v>
      </c>
      <c r="J66" s="36">
        <v>1</v>
      </c>
      <c r="K66" s="40">
        <v>1</v>
      </c>
      <c r="L66" s="53">
        <v>1</v>
      </c>
      <c r="M66" s="40">
        <v>1</v>
      </c>
      <c r="N66" s="53">
        <v>1</v>
      </c>
      <c r="O66" s="72">
        <v>1</v>
      </c>
      <c r="P66" s="26"/>
      <c r="Q66" s="32"/>
      <c r="R66" s="26"/>
    </row>
    <row r="67" spans="1:18" ht="15.75" thickBot="1" x14ac:dyDescent="0.3">
      <c r="A67" s="4">
        <v>19</v>
      </c>
      <c r="B67" s="13" t="s">
        <v>64</v>
      </c>
      <c r="C67" s="36">
        <v>1</v>
      </c>
      <c r="D67" s="145">
        <v>1</v>
      </c>
      <c r="E67" s="146"/>
      <c r="F67" s="36">
        <v>1</v>
      </c>
      <c r="G67" s="40">
        <v>1</v>
      </c>
      <c r="H67" s="53">
        <v>1</v>
      </c>
      <c r="I67" s="72">
        <v>1</v>
      </c>
      <c r="J67" s="36">
        <v>1</v>
      </c>
      <c r="K67" s="40">
        <v>1</v>
      </c>
      <c r="L67" s="53">
        <v>1</v>
      </c>
      <c r="M67" s="40">
        <v>1</v>
      </c>
      <c r="N67" s="53">
        <v>1</v>
      </c>
      <c r="O67" s="72">
        <v>1</v>
      </c>
      <c r="P67" s="26">
        <v>1</v>
      </c>
      <c r="Q67" s="32"/>
      <c r="R67" s="26"/>
    </row>
    <row r="68" spans="1:18" ht="15.75" thickBot="1" x14ac:dyDescent="0.3">
      <c r="A68" s="17" t="s">
        <v>74</v>
      </c>
      <c r="B68" s="18"/>
      <c r="C68" s="35">
        <f t="shared" ref="C68:R68" si="7">SUM(C69:C83)</f>
        <v>12</v>
      </c>
      <c r="D68" s="39">
        <f t="shared" si="7"/>
        <v>7</v>
      </c>
      <c r="E68" s="31">
        <f t="shared" si="7"/>
        <v>9</v>
      </c>
      <c r="F68" s="35">
        <f t="shared" si="7"/>
        <v>15</v>
      </c>
      <c r="G68" s="39">
        <f t="shared" si="7"/>
        <v>14</v>
      </c>
      <c r="H68" s="48">
        <f t="shared" si="7"/>
        <v>13</v>
      </c>
      <c r="I68" s="71">
        <f t="shared" si="7"/>
        <v>14</v>
      </c>
      <c r="J68" s="35">
        <f t="shared" si="7"/>
        <v>15</v>
      </c>
      <c r="K68" s="39">
        <f t="shared" si="7"/>
        <v>15</v>
      </c>
      <c r="L68" s="48">
        <f t="shared" si="7"/>
        <v>14</v>
      </c>
      <c r="M68" s="39">
        <f t="shared" si="7"/>
        <v>13</v>
      </c>
      <c r="N68" s="48">
        <f t="shared" si="7"/>
        <v>13</v>
      </c>
      <c r="O68" s="71">
        <f t="shared" si="7"/>
        <v>13</v>
      </c>
      <c r="P68" s="8"/>
      <c r="Q68" s="31"/>
      <c r="R68" s="8">
        <f t="shared" si="7"/>
        <v>3</v>
      </c>
    </row>
    <row r="69" spans="1:18" x14ac:dyDescent="0.25">
      <c r="A69" s="16">
        <v>1</v>
      </c>
      <c r="B69" s="10" t="s">
        <v>70</v>
      </c>
      <c r="C69" s="36">
        <v>1</v>
      </c>
      <c r="D69" s="133">
        <v>1</v>
      </c>
      <c r="E69" s="134">
        <v>1</v>
      </c>
      <c r="F69" s="36">
        <v>1</v>
      </c>
      <c r="G69" s="40">
        <v>1</v>
      </c>
      <c r="H69" s="53">
        <v>1</v>
      </c>
      <c r="I69" s="72">
        <v>1</v>
      </c>
      <c r="J69" s="36">
        <v>1</v>
      </c>
      <c r="K69" s="40">
        <v>1</v>
      </c>
      <c r="L69" s="53">
        <v>1</v>
      </c>
      <c r="M69" s="40">
        <v>1</v>
      </c>
      <c r="N69" s="53">
        <v>1</v>
      </c>
      <c r="O69" s="72">
        <v>1</v>
      </c>
      <c r="P69" s="26">
        <v>1</v>
      </c>
      <c r="Q69" s="32"/>
      <c r="R69" s="26"/>
    </row>
    <row r="70" spans="1:18" x14ac:dyDescent="0.25">
      <c r="A70" s="16">
        <v>2</v>
      </c>
      <c r="B70" s="12" t="s">
        <v>134</v>
      </c>
      <c r="C70" s="32">
        <v>1</v>
      </c>
      <c r="D70" s="40"/>
      <c r="E70" s="32">
        <v>1</v>
      </c>
      <c r="F70" s="36">
        <v>1</v>
      </c>
      <c r="G70" s="40">
        <v>1</v>
      </c>
      <c r="H70" s="53">
        <v>1</v>
      </c>
      <c r="I70" s="72">
        <v>1</v>
      </c>
      <c r="J70" s="36">
        <v>1</v>
      </c>
      <c r="K70" s="40">
        <v>1</v>
      </c>
      <c r="L70" s="53">
        <v>1</v>
      </c>
      <c r="M70" s="40">
        <v>1</v>
      </c>
      <c r="N70" s="53">
        <v>1</v>
      </c>
      <c r="O70" s="72">
        <v>1</v>
      </c>
      <c r="P70" s="26"/>
      <c r="Q70" s="32"/>
      <c r="R70" s="26"/>
    </row>
    <row r="71" spans="1:18" x14ac:dyDescent="0.25">
      <c r="A71" s="16">
        <v>3</v>
      </c>
      <c r="B71" s="58" t="s">
        <v>75</v>
      </c>
      <c r="C71" s="51">
        <v>1</v>
      </c>
      <c r="D71" s="57">
        <v>1</v>
      </c>
      <c r="E71" s="53">
        <v>1</v>
      </c>
      <c r="F71" s="36">
        <v>1</v>
      </c>
      <c r="G71" s="40">
        <v>1</v>
      </c>
      <c r="H71" s="53">
        <v>1</v>
      </c>
      <c r="I71" s="72">
        <v>1</v>
      </c>
      <c r="J71" s="36">
        <v>1</v>
      </c>
      <c r="K71" s="40">
        <v>1</v>
      </c>
      <c r="L71" s="53">
        <v>1</v>
      </c>
      <c r="M71" s="40">
        <v>1</v>
      </c>
      <c r="N71" s="53">
        <v>1</v>
      </c>
      <c r="O71" s="72">
        <v>1</v>
      </c>
      <c r="P71" s="26">
        <v>1</v>
      </c>
      <c r="Q71" s="32">
        <v>1</v>
      </c>
      <c r="R71" s="26"/>
    </row>
    <row r="72" spans="1:18" x14ac:dyDescent="0.25">
      <c r="A72" s="16">
        <v>4</v>
      </c>
      <c r="B72" s="12" t="s">
        <v>4</v>
      </c>
      <c r="C72" s="36">
        <v>1</v>
      </c>
      <c r="D72" s="140">
        <v>1</v>
      </c>
      <c r="E72" s="52">
        <v>1</v>
      </c>
      <c r="F72" s="36">
        <v>1</v>
      </c>
      <c r="G72" s="40">
        <v>1</v>
      </c>
      <c r="H72" s="53">
        <v>1</v>
      </c>
      <c r="I72" s="72">
        <v>1</v>
      </c>
      <c r="J72" s="36">
        <v>1</v>
      </c>
      <c r="K72" s="40">
        <v>1</v>
      </c>
      <c r="L72" s="53">
        <v>1</v>
      </c>
      <c r="M72" s="40">
        <v>1</v>
      </c>
      <c r="N72" s="53">
        <v>1</v>
      </c>
      <c r="O72" s="72">
        <v>1</v>
      </c>
      <c r="P72" s="26">
        <v>1</v>
      </c>
      <c r="Q72" s="32">
        <v>1</v>
      </c>
      <c r="R72" s="26"/>
    </row>
    <row r="73" spans="1:18" x14ac:dyDescent="0.25">
      <c r="A73" s="16">
        <v>5</v>
      </c>
      <c r="B73" s="12" t="s">
        <v>164</v>
      </c>
      <c r="C73" s="36">
        <v>1</v>
      </c>
      <c r="D73" s="57"/>
      <c r="E73" s="53">
        <v>1</v>
      </c>
      <c r="F73" s="36">
        <v>1</v>
      </c>
      <c r="G73" s="40">
        <v>1</v>
      </c>
      <c r="H73" s="53">
        <v>1</v>
      </c>
      <c r="I73" s="72">
        <v>1</v>
      </c>
      <c r="J73" s="36">
        <v>1</v>
      </c>
      <c r="K73" s="40">
        <v>1</v>
      </c>
      <c r="L73" s="53">
        <v>1</v>
      </c>
      <c r="M73" s="40">
        <v>1</v>
      </c>
      <c r="N73" s="53">
        <v>1</v>
      </c>
      <c r="O73" s="72">
        <v>1</v>
      </c>
      <c r="P73" s="26">
        <v>1</v>
      </c>
      <c r="Q73" s="32"/>
      <c r="R73" s="26">
        <v>1</v>
      </c>
    </row>
    <row r="74" spans="1:18" x14ac:dyDescent="0.25">
      <c r="A74" s="16">
        <v>6</v>
      </c>
      <c r="B74" s="12" t="s">
        <v>81</v>
      </c>
      <c r="C74" s="36"/>
      <c r="D74" s="40"/>
      <c r="E74" s="32"/>
      <c r="F74" s="36">
        <v>1</v>
      </c>
      <c r="G74" s="40">
        <v>1</v>
      </c>
      <c r="H74" s="53">
        <v>1</v>
      </c>
      <c r="I74" s="72">
        <v>1</v>
      </c>
      <c r="J74" s="36">
        <v>1</v>
      </c>
      <c r="K74" s="40">
        <v>1</v>
      </c>
      <c r="L74" s="53">
        <v>1</v>
      </c>
      <c r="M74" s="40">
        <v>1</v>
      </c>
      <c r="N74" s="53">
        <v>1</v>
      </c>
      <c r="O74" s="72">
        <v>1</v>
      </c>
      <c r="P74" s="26">
        <v>1</v>
      </c>
      <c r="Q74" s="32"/>
      <c r="R74" s="26"/>
    </row>
    <row r="75" spans="1:18" x14ac:dyDescent="0.25">
      <c r="A75" s="16">
        <v>7</v>
      </c>
      <c r="B75" s="12" t="s">
        <v>82</v>
      </c>
      <c r="C75" s="51">
        <v>1</v>
      </c>
      <c r="D75" s="55">
        <v>1</v>
      </c>
      <c r="E75" s="53">
        <v>1</v>
      </c>
      <c r="F75" s="36">
        <v>1</v>
      </c>
      <c r="G75" s="40">
        <v>1</v>
      </c>
      <c r="H75" s="53">
        <v>1</v>
      </c>
      <c r="I75" s="72">
        <v>1</v>
      </c>
      <c r="J75" s="36">
        <v>1</v>
      </c>
      <c r="K75" s="40">
        <v>1</v>
      </c>
      <c r="L75" s="53">
        <v>1</v>
      </c>
      <c r="M75" s="40">
        <v>1</v>
      </c>
      <c r="N75" s="53">
        <v>1</v>
      </c>
      <c r="O75" s="72">
        <v>1</v>
      </c>
      <c r="P75" s="26">
        <v>1</v>
      </c>
      <c r="Q75" s="32"/>
      <c r="R75" s="26"/>
    </row>
    <row r="76" spans="1:18" x14ac:dyDescent="0.25">
      <c r="A76" s="16">
        <v>8</v>
      </c>
      <c r="B76" s="10" t="s">
        <v>83</v>
      </c>
      <c r="C76" s="36"/>
      <c r="D76" s="40"/>
      <c r="E76" s="32"/>
      <c r="F76" s="36">
        <v>1</v>
      </c>
      <c r="G76" s="40">
        <v>1</v>
      </c>
      <c r="H76" s="53"/>
      <c r="I76" s="72">
        <v>1</v>
      </c>
      <c r="J76" s="36">
        <v>1</v>
      </c>
      <c r="K76" s="40">
        <v>1</v>
      </c>
      <c r="L76" s="53">
        <v>1</v>
      </c>
      <c r="M76" s="40">
        <v>1</v>
      </c>
      <c r="N76" s="53">
        <v>1</v>
      </c>
      <c r="O76" s="72">
        <v>1</v>
      </c>
      <c r="P76" s="26">
        <v>1</v>
      </c>
      <c r="Q76" s="32"/>
      <c r="R76" s="26"/>
    </row>
    <row r="77" spans="1:18" x14ac:dyDescent="0.25">
      <c r="A77" s="16">
        <v>9</v>
      </c>
      <c r="B77" s="12" t="s">
        <v>43</v>
      </c>
      <c r="C77" s="36">
        <v>1</v>
      </c>
      <c r="D77" s="40"/>
      <c r="E77" s="32"/>
      <c r="F77" s="36">
        <v>1</v>
      </c>
      <c r="G77" s="40"/>
      <c r="H77" s="53">
        <v>1</v>
      </c>
      <c r="I77" s="72">
        <v>1</v>
      </c>
      <c r="J77" s="36">
        <v>1</v>
      </c>
      <c r="K77" s="40">
        <v>1</v>
      </c>
      <c r="L77" s="53">
        <v>1</v>
      </c>
      <c r="M77" s="40">
        <v>1</v>
      </c>
      <c r="N77" s="53">
        <v>1</v>
      </c>
      <c r="O77" s="72">
        <v>1</v>
      </c>
      <c r="P77" s="26"/>
      <c r="Q77" s="32"/>
      <c r="R77" s="26"/>
    </row>
    <row r="78" spans="1:18" x14ac:dyDescent="0.25">
      <c r="A78" s="16">
        <v>10</v>
      </c>
      <c r="B78" s="12" t="s">
        <v>165</v>
      </c>
      <c r="C78" s="36">
        <v>1</v>
      </c>
      <c r="D78" s="57">
        <v>1</v>
      </c>
      <c r="E78" s="53">
        <v>1</v>
      </c>
      <c r="F78" s="36">
        <v>1</v>
      </c>
      <c r="G78" s="40">
        <v>1</v>
      </c>
      <c r="H78" s="53">
        <v>1</v>
      </c>
      <c r="I78" s="72">
        <v>1</v>
      </c>
      <c r="J78" s="36">
        <v>1</v>
      </c>
      <c r="K78" s="40">
        <v>1</v>
      </c>
      <c r="L78" s="53">
        <v>1</v>
      </c>
      <c r="M78" s="40">
        <v>1</v>
      </c>
      <c r="N78" s="53">
        <v>1</v>
      </c>
      <c r="O78" s="72">
        <v>1</v>
      </c>
      <c r="P78" s="26">
        <v>1</v>
      </c>
      <c r="Q78" s="32"/>
      <c r="R78" s="26"/>
    </row>
    <row r="79" spans="1:18" x14ac:dyDescent="0.25">
      <c r="A79" s="16">
        <v>11</v>
      </c>
      <c r="B79" s="12" t="s">
        <v>85</v>
      </c>
      <c r="C79" s="32">
        <v>1</v>
      </c>
      <c r="D79" s="40"/>
      <c r="E79" s="32"/>
      <c r="F79" s="36">
        <v>1</v>
      </c>
      <c r="G79" s="40">
        <v>1</v>
      </c>
      <c r="H79" s="53"/>
      <c r="I79" s="72">
        <v>1</v>
      </c>
      <c r="J79" s="36">
        <v>1</v>
      </c>
      <c r="K79" s="40">
        <v>1</v>
      </c>
      <c r="L79" s="53">
        <v>1</v>
      </c>
      <c r="M79" s="40">
        <v>1</v>
      </c>
      <c r="N79" s="53">
        <v>1</v>
      </c>
      <c r="O79" s="72">
        <v>1</v>
      </c>
      <c r="P79" s="32">
        <v>1</v>
      </c>
      <c r="Q79" s="32"/>
      <c r="R79" s="26"/>
    </row>
    <row r="80" spans="1:18" x14ac:dyDescent="0.25">
      <c r="A80" s="16">
        <v>12</v>
      </c>
      <c r="B80" s="151" t="s">
        <v>18</v>
      </c>
      <c r="C80" s="32">
        <v>1</v>
      </c>
      <c r="D80" s="32">
        <v>1</v>
      </c>
      <c r="E80" s="32">
        <v>1</v>
      </c>
      <c r="F80" s="36">
        <v>1</v>
      </c>
      <c r="G80" s="40">
        <v>1</v>
      </c>
      <c r="H80" s="53">
        <v>1</v>
      </c>
      <c r="I80" s="72">
        <v>1</v>
      </c>
      <c r="J80" s="36">
        <v>1</v>
      </c>
      <c r="K80" s="40">
        <v>1</v>
      </c>
      <c r="L80" s="53"/>
      <c r="M80" s="40"/>
      <c r="N80" s="53"/>
      <c r="O80" s="72"/>
      <c r="P80" s="26">
        <v>1</v>
      </c>
      <c r="Q80" s="32"/>
      <c r="R80" s="26"/>
    </row>
    <row r="81" spans="1:18" x14ac:dyDescent="0.25">
      <c r="A81" s="16">
        <v>13</v>
      </c>
      <c r="B81" s="12" t="s">
        <v>19</v>
      </c>
      <c r="C81" s="36">
        <v>1</v>
      </c>
      <c r="D81" s="57"/>
      <c r="E81" s="53"/>
      <c r="F81" s="36">
        <v>1</v>
      </c>
      <c r="G81" s="40">
        <v>1</v>
      </c>
      <c r="H81" s="53">
        <v>1</v>
      </c>
      <c r="I81" s="72">
        <v>1</v>
      </c>
      <c r="J81" s="36">
        <v>1</v>
      </c>
      <c r="K81" s="40">
        <v>1</v>
      </c>
      <c r="L81" s="53">
        <v>1</v>
      </c>
      <c r="M81" s="40">
        <v>1</v>
      </c>
      <c r="N81" s="53">
        <v>1</v>
      </c>
      <c r="O81" s="72">
        <v>1</v>
      </c>
      <c r="P81" s="26">
        <v>1</v>
      </c>
      <c r="Q81" s="32"/>
      <c r="R81" s="26">
        <v>1</v>
      </c>
    </row>
    <row r="82" spans="1:18" x14ac:dyDescent="0.25">
      <c r="A82" s="16">
        <v>14</v>
      </c>
      <c r="B82" s="151" t="s">
        <v>86</v>
      </c>
      <c r="C82" s="36"/>
      <c r="D82" s="40"/>
      <c r="E82" s="32"/>
      <c r="F82" s="36">
        <v>1</v>
      </c>
      <c r="G82" s="40">
        <v>1</v>
      </c>
      <c r="H82" s="53">
        <v>1</v>
      </c>
      <c r="I82" s="72"/>
      <c r="J82" s="36">
        <v>1</v>
      </c>
      <c r="K82" s="40">
        <v>1</v>
      </c>
      <c r="L82" s="53">
        <v>1</v>
      </c>
      <c r="M82" s="40"/>
      <c r="N82" s="53"/>
      <c r="O82" s="72"/>
      <c r="P82" s="26"/>
      <c r="Q82" s="32"/>
      <c r="R82" s="26"/>
    </row>
    <row r="83" spans="1:18" ht="15.75" thickBot="1" x14ac:dyDescent="0.3">
      <c r="A83" s="16">
        <v>15</v>
      </c>
      <c r="B83" s="50" t="s">
        <v>87</v>
      </c>
      <c r="C83" s="40">
        <v>1</v>
      </c>
      <c r="D83" s="40">
        <v>1</v>
      </c>
      <c r="E83" s="32">
        <v>1</v>
      </c>
      <c r="F83" s="36">
        <v>1</v>
      </c>
      <c r="G83" s="40">
        <v>1</v>
      </c>
      <c r="H83" s="53">
        <v>1</v>
      </c>
      <c r="I83" s="72">
        <v>1</v>
      </c>
      <c r="J83" s="36">
        <v>1</v>
      </c>
      <c r="K83" s="40">
        <v>1</v>
      </c>
      <c r="L83" s="53">
        <v>1</v>
      </c>
      <c r="M83" s="40">
        <v>1</v>
      </c>
      <c r="N83" s="53">
        <v>1</v>
      </c>
      <c r="O83" s="72">
        <v>1</v>
      </c>
      <c r="P83" s="26">
        <v>1</v>
      </c>
      <c r="Q83" s="32">
        <v>1</v>
      </c>
      <c r="R83" s="26">
        <v>1</v>
      </c>
    </row>
    <row r="84" spans="1:18" ht="15.75" thickBot="1" x14ac:dyDescent="0.3">
      <c r="A84" s="19" t="s">
        <v>89</v>
      </c>
      <c r="B84" s="20"/>
      <c r="C84" s="35">
        <f>SUM(C85:C114)</f>
        <v>24</v>
      </c>
      <c r="D84" s="39">
        <f t="shared" ref="D84:R84" si="8">SUM(D85:D114)</f>
        <v>16</v>
      </c>
      <c r="E84" s="48">
        <f t="shared" si="8"/>
        <v>14</v>
      </c>
      <c r="F84" s="35">
        <f t="shared" si="8"/>
        <v>30</v>
      </c>
      <c r="G84" s="39">
        <f t="shared" si="8"/>
        <v>29</v>
      </c>
      <c r="H84" s="48">
        <f t="shared" si="8"/>
        <v>28</v>
      </c>
      <c r="I84" s="71">
        <f t="shared" si="8"/>
        <v>30</v>
      </c>
      <c r="J84" s="35">
        <f t="shared" si="8"/>
        <v>30</v>
      </c>
      <c r="K84" s="39">
        <f t="shared" si="8"/>
        <v>30</v>
      </c>
      <c r="L84" s="48">
        <f t="shared" si="8"/>
        <v>30</v>
      </c>
      <c r="M84" s="39">
        <f t="shared" si="8"/>
        <v>30</v>
      </c>
      <c r="N84" s="48">
        <f t="shared" si="8"/>
        <v>30</v>
      </c>
      <c r="O84" s="71">
        <f t="shared" si="8"/>
        <v>30</v>
      </c>
      <c r="P84" s="8"/>
      <c r="Q84" s="48"/>
      <c r="R84" s="8">
        <f t="shared" si="8"/>
        <v>1</v>
      </c>
    </row>
    <row r="85" spans="1:18" x14ac:dyDescent="0.25">
      <c r="A85" s="5">
        <v>1</v>
      </c>
      <c r="B85" s="11" t="s">
        <v>155</v>
      </c>
      <c r="C85" s="36">
        <v>1</v>
      </c>
      <c r="D85" s="40"/>
      <c r="E85" s="32"/>
      <c r="F85" s="36">
        <v>1</v>
      </c>
      <c r="G85" s="40">
        <v>1</v>
      </c>
      <c r="H85" s="53">
        <v>1</v>
      </c>
      <c r="I85" s="72">
        <v>1</v>
      </c>
      <c r="J85" s="36">
        <v>1</v>
      </c>
      <c r="K85" s="40">
        <v>1</v>
      </c>
      <c r="L85" s="53">
        <v>1</v>
      </c>
      <c r="M85" s="40">
        <v>1</v>
      </c>
      <c r="N85" s="53">
        <v>1</v>
      </c>
      <c r="O85" s="72">
        <v>1</v>
      </c>
      <c r="P85" s="26">
        <v>1</v>
      </c>
      <c r="Q85" s="32"/>
      <c r="R85" s="26"/>
    </row>
    <row r="86" spans="1:18" x14ac:dyDescent="0.25">
      <c r="A86" s="5">
        <v>2</v>
      </c>
      <c r="B86" s="10" t="s">
        <v>91</v>
      </c>
      <c r="C86" s="36"/>
      <c r="D86" s="40"/>
      <c r="E86" s="32"/>
      <c r="F86" s="36">
        <v>1</v>
      </c>
      <c r="G86" s="40">
        <v>1</v>
      </c>
      <c r="H86" s="53">
        <v>1</v>
      </c>
      <c r="I86" s="72">
        <v>1</v>
      </c>
      <c r="J86" s="36">
        <v>1</v>
      </c>
      <c r="K86" s="40">
        <v>1</v>
      </c>
      <c r="L86" s="53">
        <v>1</v>
      </c>
      <c r="M86" s="40">
        <v>1</v>
      </c>
      <c r="N86" s="53">
        <v>1</v>
      </c>
      <c r="O86" s="72">
        <v>1</v>
      </c>
      <c r="P86" s="26"/>
      <c r="Q86" s="32"/>
      <c r="R86" s="26"/>
    </row>
    <row r="87" spans="1:18" x14ac:dyDescent="0.25">
      <c r="A87" s="5">
        <v>3</v>
      </c>
      <c r="B87" s="49" t="s">
        <v>93</v>
      </c>
      <c r="C87" s="36">
        <v>1</v>
      </c>
      <c r="D87" s="40">
        <v>1</v>
      </c>
      <c r="E87" s="40">
        <v>1</v>
      </c>
      <c r="F87" s="36">
        <v>1</v>
      </c>
      <c r="G87" s="40">
        <v>1</v>
      </c>
      <c r="H87" s="53">
        <v>1</v>
      </c>
      <c r="I87" s="72">
        <v>1</v>
      </c>
      <c r="J87" s="36">
        <v>1</v>
      </c>
      <c r="K87" s="40">
        <v>1</v>
      </c>
      <c r="L87" s="53">
        <v>1</v>
      </c>
      <c r="M87" s="40">
        <v>1</v>
      </c>
      <c r="N87" s="53">
        <v>1</v>
      </c>
      <c r="O87" s="72">
        <v>1</v>
      </c>
      <c r="P87" s="26">
        <v>1</v>
      </c>
      <c r="Q87" s="32">
        <v>1</v>
      </c>
      <c r="R87" s="26"/>
    </row>
    <row r="88" spans="1:18" x14ac:dyDescent="0.25">
      <c r="A88" s="5">
        <v>4</v>
      </c>
      <c r="B88" s="12" t="s">
        <v>76</v>
      </c>
      <c r="C88" s="51">
        <v>1</v>
      </c>
      <c r="D88" s="63"/>
      <c r="E88" s="55">
        <v>1</v>
      </c>
      <c r="F88" s="36">
        <v>1</v>
      </c>
      <c r="G88" s="40">
        <v>1</v>
      </c>
      <c r="H88" s="53"/>
      <c r="I88" s="72">
        <v>1</v>
      </c>
      <c r="J88" s="36">
        <v>1</v>
      </c>
      <c r="K88" s="40">
        <v>1</v>
      </c>
      <c r="L88" s="53">
        <v>1</v>
      </c>
      <c r="M88" s="40">
        <v>1</v>
      </c>
      <c r="N88" s="53">
        <v>1</v>
      </c>
      <c r="O88" s="72">
        <v>1</v>
      </c>
      <c r="P88" s="26"/>
      <c r="Q88" s="32"/>
      <c r="R88" s="26"/>
    </row>
    <row r="89" spans="1:18" x14ac:dyDescent="0.25">
      <c r="A89" s="5">
        <v>5</v>
      </c>
      <c r="B89" s="12" t="s">
        <v>5</v>
      </c>
      <c r="C89" s="26">
        <v>1</v>
      </c>
      <c r="D89" s="32"/>
      <c r="E89" s="32"/>
      <c r="F89" s="36">
        <v>1</v>
      </c>
      <c r="G89" s="40">
        <v>1</v>
      </c>
      <c r="H89" s="53"/>
      <c r="I89" s="72">
        <v>1</v>
      </c>
      <c r="J89" s="36">
        <v>1</v>
      </c>
      <c r="K89" s="40">
        <v>1</v>
      </c>
      <c r="L89" s="53">
        <v>1</v>
      </c>
      <c r="M89" s="40">
        <v>1</v>
      </c>
      <c r="N89" s="53">
        <v>1</v>
      </c>
      <c r="O89" s="72">
        <v>1</v>
      </c>
      <c r="P89" s="26"/>
      <c r="Q89" s="32"/>
      <c r="R89" s="26"/>
    </row>
    <row r="90" spans="1:18" x14ac:dyDescent="0.25">
      <c r="A90" s="5">
        <v>6</v>
      </c>
      <c r="B90" s="12" t="s">
        <v>156</v>
      </c>
      <c r="C90" s="26">
        <v>1</v>
      </c>
      <c r="D90" s="54">
        <v>1</v>
      </c>
      <c r="E90" s="32"/>
      <c r="F90" s="36">
        <v>1</v>
      </c>
      <c r="G90" s="40">
        <v>1</v>
      </c>
      <c r="H90" s="53">
        <v>1</v>
      </c>
      <c r="I90" s="72">
        <v>1</v>
      </c>
      <c r="J90" s="36">
        <v>1</v>
      </c>
      <c r="K90" s="40">
        <v>1</v>
      </c>
      <c r="L90" s="53">
        <v>1</v>
      </c>
      <c r="M90" s="40">
        <v>1</v>
      </c>
      <c r="N90" s="53">
        <v>1</v>
      </c>
      <c r="O90" s="72">
        <v>1</v>
      </c>
      <c r="P90" s="26">
        <v>1</v>
      </c>
      <c r="Q90" s="32"/>
      <c r="R90" s="26"/>
    </row>
    <row r="91" spans="1:18" x14ac:dyDescent="0.25">
      <c r="A91" s="5">
        <v>7</v>
      </c>
      <c r="B91" s="12" t="s">
        <v>157</v>
      </c>
      <c r="C91" s="36">
        <v>1</v>
      </c>
      <c r="D91" s="57">
        <v>1</v>
      </c>
      <c r="E91" s="32">
        <v>1</v>
      </c>
      <c r="F91" s="36">
        <v>1</v>
      </c>
      <c r="G91" s="40">
        <v>1</v>
      </c>
      <c r="H91" s="53">
        <v>1</v>
      </c>
      <c r="I91" s="72">
        <v>1</v>
      </c>
      <c r="J91" s="36">
        <v>1</v>
      </c>
      <c r="K91" s="40">
        <v>1</v>
      </c>
      <c r="L91" s="53">
        <v>1</v>
      </c>
      <c r="M91" s="40">
        <v>1</v>
      </c>
      <c r="N91" s="53">
        <v>1</v>
      </c>
      <c r="O91" s="72">
        <v>1</v>
      </c>
      <c r="P91" s="26"/>
      <c r="Q91" s="32"/>
      <c r="R91" s="26"/>
    </row>
    <row r="92" spans="1:18" x14ac:dyDescent="0.25">
      <c r="A92" s="5">
        <v>8</v>
      </c>
      <c r="B92" s="12" t="s">
        <v>42</v>
      </c>
      <c r="C92" s="26">
        <v>1</v>
      </c>
      <c r="D92" s="55">
        <v>1</v>
      </c>
      <c r="E92" s="53">
        <v>1</v>
      </c>
      <c r="F92" s="36">
        <v>1</v>
      </c>
      <c r="G92" s="40">
        <v>1</v>
      </c>
      <c r="H92" s="53">
        <v>1</v>
      </c>
      <c r="I92" s="72">
        <v>1</v>
      </c>
      <c r="J92" s="36">
        <v>1</v>
      </c>
      <c r="K92" s="40">
        <v>1</v>
      </c>
      <c r="L92" s="53">
        <v>1</v>
      </c>
      <c r="M92" s="40">
        <v>1</v>
      </c>
      <c r="N92" s="53">
        <v>1</v>
      </c>
      <c r="O92" s="72">
        <v>1</v>
      </c>
      <c r="P92" s="26"/>
      <c r="Q92" s="32"/>
      <c r="R92" s="26"/>
    </row>
    <row r="93" spans="1:18" x14ac:dyDescent="0.25">
      <c r="A93" s="5">
        <v>9</v>
      </c>
      <c r="B93" s="49" t="s">
        <v>95</v>
      </c>
      <c r="C93" s="26">
        <v>1</v>
      </c>
      <c r="D93" s="32">
        <v>1</v>
      </c>
      <c r="E93" s="32">
        <v>1</v>
      </c>
      <c r="F93" s="36">
        <v>1</v>
      </c>
      <c r="G93" s="40">
        <v>1</v>
      </c>
      <c r="H93" s="53">
        <v>1</v>
      </c>
      <c r="I93" s="72">
        <v>1</v>
      </c>
      <c r="J93" s="36">
        <v>1</v>
      </c>
      <c r="K93" s="40">
        <v>1</v>
      </c>
      <c r="L93" s="53">
        <v>1</v>
      </c>
      <c r="M93" s="40">
        <v>1</v>
      </c>
      <c r="N93" s="53">
        <v>1</v>
      </c>
      <c r="O93" s="72">
        <v>1</v>
      </c>
      <c r="P93" s="26"/>
      <c r="Q93" s="32"/>
      <c r="R93" s="26"/>
    </row>
    <row r="94" spans="1:18" x14ac:dyDescent="0.25">
      <c r="A94" s="5">
        <v>10</v>
      </c>
      <c r="B94" s="12" t="s">
        <v>96</v>
      </c>
      <c r="C94" s="26">
        <v>1</v>
      </c>
      <c r="D94" s="32"/>
      <c r="E94" s="32"/>
      <c r="F94" s="36">
        <v>1</v>
      </c>
      <c r="G94" s="40"/>
      <c r="H94" s="53">
        <v>1</v>
      </c>
      <c r="I94" s="72">
        <v>1</v>
      </c>
      <c r="J94" s="36">
        <v>1</v>
      </c>
      <c r="K94" s="40">
        <v>1</v>
      </c>
      <c r="L94" s="53">
        <v>1</v>
      </c>
      <c r="M94" s="40">
        <v>1</v>
      </c>
      <c r="N94" s="53">
        <v>1</v>
      </c>
      <c r="O94" s="72">
        <v>1</v>
      </c>
      <c r="P94" s="26">
        <v>1</v>
      </c>
      <c r="Q94" s="32"/>
      <c r="R94" s="26"/>
    </row>
    <row r="95" spans="1:18" x14ac:dyDescent="0.25">
      <c r="A95" s="5">
        <v>11</v>
      </c>
      <c r="B95" s="12" t="s">
        <v>97</v>
      </c>
      <c r="C95" s="26"/>
      <c r="D95" s="32"/>
      <c r="E95" s="32"/>
      <c r="F95" s="36">
        <v>1</v>
      </c>
      <c r="G95" s="40">
        <v>1</v>
      </c>
      <c r="H95" s="53">
        <v>1</v>
      </c>
      <c r="I95" s="72">
        <v>1</v>
      </c>
      <c r="J95" s="36">
        <v>1</v>
      </c>
      <c r="K95" s="40">
        <v>1</v>
      </c>
      <c r="L95" s="53">
        <v>1</v>
      </c>
      <c r="M95" s="40">
        <v>1</v>
      </c>
      <c r="N95" s="53">
        <v>1</v>
      </c>
      <c r="O95" s="72">
        <v>1</v>
      </c>
      <c r="P95" s="26"/>
      <c r="Q95" s="32"/>
      <c r="R95" s="26"/>
    </row>
    <row r="96" spans="1:18" x14ac:dyDescent="0.25">
      <c r="A96" s="5">
        <v>12</v>
      </c>
      <c r="B96" s="12" t="s">
        <v>98</v>
      </c>
      <c r="C96" s="26">
        <v>1</v>
      </c>
      <c r="D96" s="54">
        <v>1</v>
      </c>
      <c r="E96" s="54">
        <v>1</v>
      </c>
      <c r="F96" s="36">
        <v>1</v>
      </c>
      <c r="G96" s="40">
        <v>1</v>
      </c>
      <c r="H96" s="53">
        <v>1</v>
      </c>
      <c r="I96" s="72">
        <v>1</v>
      </c>
      <c r="J96" s="36">
        <v>1</v>
      </c>
      <c r="K96" s="40">
        <v>1</v>
      </c>
      <c r="L96" s="53">
        <v>1</v>
      </c>
      <c r="M96" s="40">
        <v>1</v>
      </c>
      <c r="N96" s="53">
        <v>1</v>
      </c>
      <c r="O96" s="72">
        <v>1</v>
      </c>
      <c r="P96" s="26"/>
      <c r="Q96" s="32"/>
      <c r="R96" s="26"/>
    </row>
    <row r="97" spans="1:18" x14ac:dyDescent="0.25">
      <c r="A97" s="5">
        <v>13</v>
      </c>
      <c r="B97" s="12" t="s">
        <v>17</v>
      </c>
      <c r="C97" s="36"/>
      <c r="D97" s="40"/>
      <c r="E97" s="32"/>
      <c r="F97" s="36">
        <v>1</v>
      </c>
      <c r="G97" s="40">
        <v>1</v>
      </c>
      <c r="H97" s="53">
        <v>1</v>
      </c>
      <c r="I97" s="72">
        <v>1</v>
      </c>
      <c r="J97" s="36">
        <v>1</v>
      </c>
      <c r="K97" s="40">
        <v>1</v>
      </c>
      <c r="L97" s="53">
        <v>1</v>
      </c>
      <c r="M97" s="40">
        <v>1</v>
      </c>
      <c r="N97" s="53">
        <v>1</v>
      </c>
      <c r="O97" s="72">
        <v>1</v>
      </c>
      <c r="P97" s="26"/>
      <c r="Q97" s="32"/>
      <c r="R97" s="26"/>
    </row>
    <row r="98" spans="1:18" x14ac:dyDescent="0.25">
      <c r="A98" s="5">
        <v>14</v>
      </c>
      <c r="B98" s="12" t="s">
        <v>99</v>
      </c>
      <c r="C98" s="36">
        <v>1</v>
      </c>
      <c r="D98" s="40"/>
      <c r="E98" s="32"/>
      <c r="F98" s="36">
        <v>1</v>
      </c>
      <c r="G98" s="40">
        <v>1</v>
      </c>
      <c r="H98" s="53">
        <v>1</v>
      </c>
      <c r="I98" s="72">
        <v>1</v>
      </c>
      <c r="J98" s="36">
        <v>1</v>
      </c>
      <c r="K98" s="40">
        <v>1</v>
      </c>
      <c r="L98" s="53">
        <v>1</v>
      </c>
      <c r="M98" s="40">
        <v>1</v>
      </c>
      <c r="N98" s="53">
        <v>1</v>
      </c>
      <c r="O98" s="72">
        <v>1</v>
      </c>
      <c r="P98" s="26"/>
      <c r="Q98" s="32"/>
      <c r="R98" s="26"/>
    </row>
    <row r="99" spans="1:18" x14ac:dyDescent="0.25">
      <c r="A99" s="5">
        <v>15</v>
      </c>
      <c r="B99" s="12" t="s">
        <v>158</v>
      </c>
      <c r="C99" s="51">
        <v>1</v>
      </c>
      <c r="D99" s="57">
        <v>1</v>
      </c>
      <c r="E99" s="55">
        <v>1</v>
      </c>
      <c r="F99" s="36">
        <v>1</v>
      </c>
      <c r="G99" s="40">
        <v>1</v>
      </c>
      <c r="H99" s="53">
        <v>1</v>
      </c>
      <c r="I99" s="72">
        <v>1</v>
      </c>
      <c r="J99" s="36">
        <v>1</v>
      </c>
      <c r="K99" s="40">
        <v>1</v>
      </c>
      <c r="L99" s="53">
        <v>1</v>
      </c>
      <c r="M99" s="40">
        <v>1</v>
      </c>
      <c r="N99" s="53">
        <v>1</v>
      </c>
      <c r="O99" s="72">
        <v>1</v>
      </c>
      <c r="P99" s="26"/>
      <c r="Q99" s="32"/>
      <c r="R99" s="26"/>
    </row>
    <row r="100" spans="1:18" x14ac:dyDescent="0.25">
      <c r="A100" s="5">
        <v>16</v>
      </c>
      <c r="B100" s="12" t="s">
        <v>159</v>
      </c>
      <c r="C100" s="40">
        <v>1</v>
      </c>
      <c r="D100" s="40">
        <v>1</v>
      </c>
      <c r="E100" s="40">
        <v>1</v>
      </c>
      <c r="F100" s="36">
        <v>1</v>
      </c>
      <c r="G100" s="40">
        <v>1</v>
      </c>
      <c r="H100" s="53">
        <v>1</v>
      </c>
      <c r="I100" s="72">
        <v>1</v>
      </c>
      <c r="J100" s="36">
        <v>1</v>
      </c>
      <c r="K100" s="40">
        <v>1</v>
      </c>
      <c r="L100" s="53">
        <v>1</v>
      </c>
      <c r="M100" s="40">
        <v>1</v>
      </c>
      <c r="N100" s="53">
        <v>1</v>
      </c>
      <c r="O100" s="72">
        <v>1</v>
      </c>
      <c r="P100" s="26">
        <v>1</v>
      </c>
      <c r="Q100" s="32"/>
      <c r="R100" s="26"/>
    </row>
    <row r="101" spans="1:18" x14ac:dyDescent="0.25">
      <c r="A101" s="5">
        <v>17</v>
      </c>
      <c r="B101" s="12" t="s">
        <v>102</v>
      </c>
      <c r="C101" s="51">
        <v>1</v>
      </c>
      <c r="D101" s="57">
        <v>1</v>
      </c>
      <c r="E101" s="32">
        <v>1</v>
      </c>
      <c r="F101" s="36">
        <v>1</v>
      </c>
      <c r="G101" s="40">
        <v>1</v>
      </c>
      <c r="H101" s="53">
        <v>1</v>
      </c>
      <c r="I101" s="72">
        <v>1</v>
      </c>
      <c r="J101" s="36">
        <v>1</v>
      </c>
      <c r="K101" s="40">
        <v>1</v>
      </c>
      <c r="L101" s="53">
        <v>1</v>
      </c>
      <c r="M101" s="40">
        <v>1</v>
      </c>
      <c r="N101" s="53">
        <v>1</v>
      </c>
      <c r="O101" s="72">
        <v>1</v>
      </c>
      <c r="P101" s="26">
        <v>1</v>
      </c>
      <c r="Q101" s="32"/>
      <c r="R101" s="26"/>
    </row>
    <row r="102" spans="1:18" x14ac:dyDescent="0.25">
      <c r="A102" s="5">
        <v>18</v>
      </c>
      <c r="B102" s="12" t="s">
        <v>103</v>
      </c>
      <c r="C102" s="36">
        <v>1</v>
      </c>
      <c r="D102" s="57">
        <v>1</v>
      </c>
      <c r="E102" s="32"/>
      <c r="F102" s="36">
        <v>1</v>
      </c>
      <c r="G102" s="40">
        <v>1</v>
      </c>
      <c r="H102" s="53">
        <v>1</v>
      </c>
      <c r="I102" s="72">
        <v>1</v>
      </c>
      <c r="J102" s="36">
        <v>1</v>
      </c>
      <c r="K102" s="40">
        <v>1</v>
      </c>
      <c r="L102" s="53">
        <v>1</v>
      </c>
      <c r="M102" s="40">
        <v>1</v>
      </c>
      <c r="N102" s="53">
        <v>1</v>
      </c>
      <c r="O102" s="72">
        <v>1</v>
      </c>
      <c r="P102" s="26"/>
      <c r="Q102" s="32"/>
      <c r="R102" s="26"/>
    </row>
    <row r="103" spans="1:18" x14ac:dyDescent="0.25">
      <c r="A103" s="5">
        <v>19</v>
      </c>
      <c r="B103" s="12" t="s">
        <v>104</v>
      </c>
      <c r="C103" s="36"/>
      <c r="D103" s="40"/>
      <c r="E103" s="32"/>
      <c r="F103" s="36">
        <v>1</v>
      </c>
      <c r="G103" s="40">
        <v>1</v>
      </c>
      <c r="H103" s="53">
        <v>1</v>
      </c>
      <c r="I103" s="72">
        <v>1</v>
      </c>
      <c r="J103" s="36">
        <v>1</v>
      </c>
      <c r="K103" s="40">
        <v>1</v>
      </c>
      <c r="L103" s="53">
        <v>1</v>
      </c>
      <c r="M103" s="40">
        <v>1</v>
      </c>
      <c r="N103" s="53">
        <v>1</v>
      </c>
      <c r="O103" s="72">
        <v>1</v>
      </c>
      <c r="P103" s="26"/>
      <c r="Q103" s="32"/>
      <c r="R103" s="26"/>
    </row>
    <row r="104" spans="1:18" x14ac:dyDescent="0.25">
      <c r="A104" s="5">
        <v>20</v>
      </c>
      <c r="B104" s="12" t="s">
        <v>160</v>
      </c>
      <c r="C104" s="36">
        <v>1</v>
      </c>
      <c r="D104" s="40"/>
      <c r="E104" s="32"/>
      <c r="F104" s="36">
        <v>1</v>
      </c>
      <c r="G104" s="40">
        <v>1</v>
      </c>
      <c r="H104" s="53">
        <v>1</v>
      </c>
      <c r="I104" s="72">
        <v>1</v>
      </c>
      <c r="J104" s="36">
        <v>1</v>
      </c>
      <c r="K104" s="40">
        <v>1</v>
      </c>
      <c r="L104" s="53">
        <v>1</v>
      </c>
      <c r="M104" s="40">
        <v>1</v>
      </c>
      <c r="N104" s="53">
        <v>1</v>
      </c>
      <c r="O104" s="72">
        <v>1</v>
      </c>
      <c r="P104" s="26"/>
      <c r="Q104" s="32"/>
      <c r="R104" s="26"/>
    </row>
    <row r="105" spans="1:18" x14ac:dyDescent="0.25">
      <c r="A105" s="5">
        <v>21</v>
      </c>
      <c r="B105" s="12" t="s">
        <v>106</v>
      </c>
      <c r="C105" s="36">
        <v>1</v>
      </c>
      <c r="D105" s="40">
        <v>1</v>
      </c>
      <c r="E105" s="32"/>
      <c r="F105" s="36">
        <v>1</v>
      </c>
      <c r="G105" s="40">
        <v>1</v>
      </c>
      <c r="H105" s="53">
        <v>1</v>
      </c>
      <c r="I105" s="72">
        <v>1</v>
      </c>
      <c r="J105" s="36">
        <v>1</v>
      </c>
      <c r="K105" s="40">
        <v>1</v>
      </c>
      <c r="L105" s="53">
        <v>1</v>
      </c>
      <c r="M105" s="40">
        <v>1</v>
      </c>
      <c r="N105" s="53">
        <v>1</v>
      </c>
      <c r="O105" s="72">
        <v>1</v>
      </c>
      <c r="P105" s="26">
        <v>1</v>
      </c>
      <c r="Q105" s="32">
        <v>1</v>
      </c>
      <c r="R105" s="26"/>
    </row>
    <row r="106" spans="1:18" x14ac:dyDescent="0.25">
      <c r="A106" s="5">
        <v>22</v>
      </c>
      <c r="B106" s="12" t="s">
        <v>161</v>
      </c>
      <c r="C106" s="51"/>
      <c r="D106" s="55">
        <v>1</v>
      </c>
      <c r="E106" s="53">
        <v>1</v>
      </c>
      <c r="F106" s="36">
        <v>1</v>
      </c>
      <c r="G106" s="40">
        <v>1</v>
      </c>
      <c r="H106" s="53">
        <v>1</v>
      </c>
      <c r="I106" s="72">
        <v>1</v>
      </c>
      <c r="J106" s="36">
        <v>1</v>
      </c>
      <c r="K106" s="40">
        <v>1</v>
      </c>
      <c r="L106" s="53">
        <v>1</v>
      </c>
      <c r="M106" s="40">
        <v>1</v>
      </c>
      <c r="N106" s="53">
        <v>1</v>
      </c>
      <c r="O106" s="72">
        <v>1</v>
      </c>
      <c r="P106" s="26"/>
      <c r="Q106" s="32"/>
      <c r="R106" s="26"/>
    </row>
    <row r="107" spans="1:18" x14ac:dyDescent="0.25">
      <c r="A107" s="5">
        <v>23</v>
      </c>
      <c r="B107" s="49" t="s">
        <v>162</v>
      </c>
      <c r="C107" s="51">
        <v>1</v>
      </c>
      <c r="D107" s="57">
        <v>1</v>
      </c>
      <c r="E107" s="57">
        <v>1</v>
      </c>
      <c r="F107" s="36">
        <v>1</v>
      </c>
      <c r="G107" s="40">
        <v>1</v>
      </c>
      <c r="H107" s="53">
        <v>1</v>
      </c>
      <c r="I107" s="72">
        <v>1</v>
      </c>
      <c r="J107" s="36">
        <v>1</v>
      </c>
      <c r="K107" s="40">
        <v>1</v>
      </c>
      <c r="L107" s="53">
        <v>1</v>
      </c>
      <c r="M107" s="40">
        <v>1</v>
      </c>
      <c r="N107" s="53">
        <v>1</v>
      </c>
      <c r="O107" s="72">
        <v>1</v>
      </c>
      <c r="P107" s="26"/>
      <c r="Q107" s="32"/>
      <c r="R107" s="26"/>
    </row>
    <row r="108" spans="1:18" x14ac:dyDescent="0.25">
      <c r="A108" s="5">
        <v>24</v>
      </c>
      <c r="B108" s="12" t="s">
        <v>163</v>
      </c>
      <c r="C108" s="36">
        <v>1</v>
      </c>
      <c r="D108" s="140"/>
      <c r="E108" s="52">
        <v>1</v>
      </c>
      <c r="F108" s="36">
        <v>1</v>
      </c>
      <c r="G108" s="40">
        <v>1</v>
      </c>
      <c r="H108" s="53">
        <v>1</v>
      </c>
      <c r="I108" s="72">
        <v>1</v>
      </c>
      <c r="J108" s="36">
        <v>1</v>
      </c>
      <c r="K108" s="40">
        <v>1</v>
      </c>
      <c r="L108" s="53">
        <v>1</v>
      </c>
      <c r="M108" s="40">
        <v>1</v>
      </c>
      <c r="N108" s="53">
        <v>1</v>
      </c>
      <c r="O108" s="72">
        <v>1</v>
      </c>
      <c r="P108" s="26">
        <v>1</v>
      </c>
      <c r="Q108" s="32"/>
      <c r="R108" s="26"/>
    </row>
    <row r="109" spans="1:18" x14ac:dyDescent="0.25">
      <c r="A109" s="5">
        <v>25</v>
      </c>
      <c r="B109" s="12" t="s">
        <v>110</v>
      </c>
      <c r="C109" s="36"/>
      <c r="D109" s="57"/>
      <c r="E109" s="53"/>
      <c r="F109" s="36">
        <v>1</v>
      </c>
      <c r="G109" s="40">
        <v>1</v>
      </c>
      <c r="H109" s="53">
        <v>1</v>
      </c>
      <c r="I109" s="72">
        <v>1</v>
      </c>
      <c r="J109" s="36">
        <v>1</v>
      </c>
      <c r="K109" s="40">
        <v>1</v>
      </c>
      <c r="L109" s="53">
        <v>1</v>
      </c>
      <c r="M109" s="40">
        <v>1</v>
      </c>
      <c r="N109" s="53">
        <v>1</v>
      </c>
      <c r="O109" s="72">
        <v>1</v>
      </c>
      <c r="P109" s="26"/>
      <c r="Q109" s="32"/>
      <c r="R109" s="26"/>
    </row>
    <row r="110" spans="1:18" x14ac:dyDescent="0.25">
      <c r="A110" s="5">
        <v>26</v>
      </c>
      <c r="B110" s="12" t="s">
        <v>154</v>
      </c>
      <c r="C110" s="36">
        <v>1</v>
      </c>
      <c r="D110" s="40"/>
      <c r="E110" s="32"/>
      <c r="F110" s="36">
        <v>1</v>
      </c>
      <c r="G110" s="40">
        <v>1</v>
      </c>
      <c r="H110" s="53">
        <v>1</v>
      </c>
      <c r="I110" s="72">
        <v>1</v>
      </c>
      <c r="J110" s="36">
        <v>1</v>
      </c>
      <c r="K110" s="40">
        <v>1</v>
      </c>
      <c r="L110" s="53">
        <v>1</v>
      </c>
      <c r="M110" s="40">
        <v>1</v>
      </c>
      <c r="N110" s="53">
        <v>1</v>
      </c>
      <c r="O110" s="72">
        <v>1</v>
      </c>
      <c r="P110" s="26">
        <v>1</v>
      </c>
      <c r="Q110" s="32">
        <v>1</v>
      </c>
      <c r="R110" s="26"/>
    </row>
    <row r="111" spans="1:18" x14ac:dyDescent="0.25">
      <c r="A111" s="5">
        <v>27</v>
      </c>
      <c r="B111" s="12" t="s">
        <v>153</v>
      </c>
      <c r="C111" s="36">
        <v>1</v>
      </c>
      <c r="D111" s="140">
        <v>1</v>
      </c>
      <c r="E111" s="52"/>
      <c r="F111" s="36">
        <v>1</v>
      </c>
      <c r="G111" s="40">
        <v>1</v>
      </c>
      <c r="H111" s="53">
        <v>1</v>
      </c>
      <c r="I111" s="72">
        <v>1</v>
      </c>
      <c r="J111" s="36">
        <v>1</v>
      </c>
      <c r="K111" s="40">
        <v>1</v>
      </c>
      <c r="L111" s="53">
        <v>1</v>
      </c>
      <c r="M111" s="40">
        <v>1</v>
      </c>
      <c r="N111" s="53">
        <v>1</v>
      </c>
      <c r="O111" s="72">
        <v>1</v>
      </c>
      <c r="P111" s="26"/>
      <c r="Q111" s="32"/>
      <c r="R111" s="26"/>
    </row>
    <row r="112" spans="1:18" x14ac:dyDescent="0.25">
      <c r="A112" s="5">
        <v>28</v>
      </c>
      <c r="B112" s="12" t="s">
        <v>113</v>
      </c>
      <c r="C112" s="51">
        <v>1</v>
      </c>
      <c r="D112" s="57">
        <v>1</v>
      </c>
      <c r="E112" s="55">
        <v>1</v>
      </c>
      <c r="F112" s="36">
        <v>1</v>
      </c>
      <c r="G112" s="40">
        <v>1</v>
      </c>
      <c r="H112" s="53">
        <v>1</v>
      </c>
      <c r="I112" s="72">
        <v>1</v>
      </c>
      <c r="J112" s="36">
        <v>1</v>
      </c>
      <c r="K112" s="40">
        <v>1</v>
      </c>
      <c r="L112" s="53">
        <v>1</v>
      </c>
      <c r="M112" s="40">
        <v>1</v>
      </c>
      <c r="N112" s="53">
        <v>1</v>
      </c>
      <c r="O112" s="72">
        <v>1</v>
      </c>
      <c r="P112" s="26"/>
      <c r="Q112" s="32"/>
      <c r="R112" s="26"/>
    </row>
    <row r="113" spans="1:18" x14ac:dyDescent="0.25">
      <c r="A113" s="5">
        <v>29</v>
      </c>
      <c r="B113" s="50" t="s">
        <v>152</v>
      </c>
      <c r="C113" s="51">
        <v>1</v>
      </c>
      <c r="D113" s="57">
        <v>1</v>
      </c>
      <c r="E113" s="55">
        <v>1</v>
      </c>
      <c r="F113" s="36">
        <v>1</v>
      </c>
      <c r="G113" s="40">
        <v>1</v>
      </c>
      <c r="H113" s="53">
        <v>1</v>
      </c>
      <c r="I113" s="72">
        <v>1</v>
      </c>
      <c r="J113" s="36">
        <v>1</v>
      </c>
      <c r="K113" s="40">
        <v>1</v>
      </c>
      <c r="L113" s="53">
        <v>1</v>
      </c>
      <c r="M113" s="40">
        <v>1</v>
      </c>
      <c r="N113" s="53">
        <v>1</v>
      </c>
      <c r="O113" s="72">
        <v>1</v>
      </c>
      <c r="P113" s="26">
        <v>1</v>
      </c>
      <c r="Q113" s="32">
        <v>1</v>
      </c>
      <c r="R113" s="26">
        <v>1</v>
      </c>
    </row>
    <row r="114" spans="1:18" ht="15.75" thickBot="1" x14ac:dyDescent="0.3">
      <c r="A114" s="5">
        <v>30</v>
      </c>
      <c r="B114" s="13" t="s">
        <v>124</v>
      </c>
      <c r="C114" s="36">
        <v>1</v>
      </c>
      <c r="D114" s="40"/>
      <c r="E114" s="32"/>
      <c r="F114" s="36">
        <v>1</v>
      </c>
      <c r="G114" s="40">
        <v>1</v>
      </c>
      <c r="H114" s="53">
        <v>1</v>
      </c>
      <c r="I114" s="72">
        <v>1</v>
      </c>
      <c r="J114" s="36">
        <v>1</v>
      </c>
      <c r="K114" s="40">
        <v>1</v>
      </c>
      <c r="L114" s="53">
        <v>1</v>
      </c>
      <c r="M114" s="40">
        <v>1</v>
      </c>
      <c r="N114" s="53">
        <v>1</v>
      </c>
      <c r="O114" s="72">
        <v>1</v>
      </c>
      <c r="P114" s="26"/>
      <c r="Q114" s="32"/>
      <c r="R114" s="26"/>
    </row>
    <row r="115" spans="1:18" ht="15.75" thickBot="1" x14ac:dyDescent="0.3">
      <c r="A115" s="17" t="s">
        <v>114</v>
      </c>
      <c r="B115" s="18"/>
      <c r="C115" s="35">
        <f t="shared" ref="C115:R115" si="9">SUM(C116:C123)</f>
        <v>5</v>
      </c>
      <c r="D115" s="39">
        <f t="shared" si="9"/>
        <v>2</v>
      </c>
      <c r="E115" s="31">
        <f t="shared" si="9"/>
        <v>2</v>
      </c>
      <c r="F115" s="35">
        <f t="shared" si="9"/>
        <v>8</v>
      </c>
      <c r="G115" s="39">
        <f t="shared" si="9"/>
        <v>7</v>
      </c>
      <c r="H115" s="48">
        <f t="shared" si="9"/>
        <v>7</v>
      </c>
      <c r="I115" s="71">
        <f t="shared" si="9"/>
        <v>8</v>
      </c>
      <c r="J115" s="35">
        <f t="shared" si="9"/>
        <v>7</v>
      </c>
      <c r="K115" s="39">
        <f t="shared" si="9"/>
        <v>8</v>
      </c>
      <c r="L115" s="48">
        <f t="shared" si="9"/>
        <v>7</v>
      </c>
      <c r="M115" s="39">
        <f t="shared" si="9"/>
        <v>8</v>
      </c>
      <c r="N115" s="48">
        <f t="shared" si="9"/>
        <v>8</v>
      </c>
      <c r="O115" s="71">
        <f t="shared" si="9"/>
        <v>8</v>
      </c>
      <c r="P115" s="8"/>
      <c r="Q115" s="31"/>
      <c r="R115" s="8">
        <f t="shared" si="9"/>
        <v>1</v>
      </c>
    </row>
    <row r="116" spans="1:18" x14ac:dyDescent="0.25">
      <c r="A116" s="6">
        <v>1</v>
      </c>
      <c r="B116" s="11" t="s">
        <v>151</v>
      </c>
      <c r="C116" s="135">
        <v>1</v>
      </c>
      <c r="D116" s="136">
        <v>1</v>
      </c>
      <c r="E116" s="53">
        <v>1</v>
      </c>
      <c r="F116" s="36">
        <v>1</v>
      </c>
      <c r="G116" s="40">
        <v>1</v>
      </c>
      <c r="H116" s="53">
        <v>1</v>
      </c>
      <c r="I116" s="72">
        <v>1</v>
      </c>
      <c r="J116" s="36">
        <v>1</v>
      </c>
      <c r="K116" s="40">
        <v>1</v>
      </c>
      <c r="L116" s="53">
        <v>1</v>
      </c>
      <c r="M116" s="40">
        <v>1</v>
      </c>
      <c r="N116" s="53">
        <v>1</v>
      </c>
      <c r="O116" s="72">
        <v>1</v>
      </c>
      <c r="P116" s="26">
        <v>1</v>
      </c>
      <c r="Q116" s="32"/>
      <c r="R116" s="26">
        <v>1</v>
      </c>
    </row>
    <row r="117" spans="1:18" x14ac:dyDescent="0.25">
      <c r="A117" s="6">
        <v>2</v>
      </c>
      <c r="B117" s="12" t="s">
        <v>115</v>
      </c>
      <c r="C117" s="36">
        <v>1</v>
      </c>
      <c r="D117" s="40"/>
      <c r="E117" s="32"/>
      <c r="F117" s="36">
        <v>1</v>
      </c>
      <c r="G117" s="40">
        <v>1</v>
      </c>
      <c r="H117" s="53">
        <v>0</v>
      </c>
      <c r="I117" s="72">
        <v>1</v>
      </c>
      <c r="J117" s="36">
        <v>1</v>
      </c>
      <c r="K117" s="40">
        <v>1</v>
      </c>
      <c r="L117" s="53"/>
      <c r="M117" s="40">
        <v>1</v>
      </c>
      <c r="N117" s="53">
        <v>1</v>
      </c>
      <c r="O117" s="72">
        <v>1</v>
      </c>
      <c r="P117" s="26">
        <v>1</v>
      </c>
      <c r="Q117" s="32"/>
      <c r="R117" s="26"/>
    </row>
    <row r="118" spans="1:18" x14ac:dyDescent="0.25">
      <c r="A118" s="6">
        <v>3</v>
      </c>
      <c r="B118" s="12" t="s">
        <v>67</v>
      </c>
      <c r="C118" s="36">
        <v>1</v>
      </c>
      <c r="D118" s="40"/>
      <c r="E118" s="32"/>
      <c r="F118" s="36">
        <v>1</v>
      </c>
      <c r="G118" s="40"/>
      <c r="H118" s="53">
        <v>1</v>
      </c>
      <c r="I118" s="72">
        <v>1</v>
      </c>
      <c r="J118" s="36"/>
      <c r="K118" s="40">
        <v>1</v>
      </c>
      <c r="L118" s="53">
        <v>1</v>
      </c>
      <c r="M118" s="40">
        <v>1</v>
      </c>
      <c r="N118" s="53">
        <v>1</v>
      </c>
      <c r="O118" s="72">
        <v>1</v>
      </c>
      <c r="P118" s="26">
        <v>1</v>
      </c>
      <c r="Q118" s="32"/>
      <c r="R118" s="26"/>
    </row>
    <row r="119" spans="1:18" x14ac:dyDescent="0.25">
      <c r="A119" s="6">
        <v>4</v>
      </c>
      <c r="B119" s="12" t="s">
        <v>92</v>
      </c>
      <c r="C119" s="51">
        <v>1</v>
      </c>
      <c r="D119" s="55">
        <v>1</v>
      </c>
      <c r="E119" s="53">
        <v>1</v>
      </c>
      <c r="F119" s="36">
        <v>1</v>
      </c>
      <c r="G119" s="40">
        <v>1</v>
      </c>
      <c r="H119" s="53">
        <v>1</v>
      </c>
      <c r="I119" s="72">
        <v>1</v>
      </c>
      <c r="J119" s="36">
        <v>1</v>
      </c>
      <c r="K119" s="40">
        <v>1</v>
      </c>
      <c r="L119" s="53">
        <v>1</v>
      </c>
      <c r="M119" s="40">
        <v>1</v>
      </c>
      <c r="N119" s="53">
        <v>1</v>
      </c>
      <c r="O119" s="72">
        <v>1</v>
      </c>
      <c r="P119" s="26">
        <v>1</v>
      </c>
      <c r="Q119" s="32"/>
      <c r="R119" s="26"/>
    </row>
    <row r="120" spans="1:18" x14ac:dyDescent="0.25">
      <c r="A120" s="6">
        <v>5</v>
      </c>
      <c r="B120" s="12" t="s">
        <v>77</v>
      </c>
      <c r="C120" s="36"/>
      <c r="D120" s="40"/>
      <c r="E120" s="32"/>
      <c r="F120" s="36">
        <v>1</v>
      </c>
      <c r="G120" s="40">
        <v>1</v>
      </c>
      <c r="H120" s="53">
        <v>1</v>
      </c>
      <c r="I120" s="72">
        <v>1</v>
      </c>
      <c r="J120" s="36">
        <v>1</v>
      </c>
      <c r="K120" s="40">
        <v>1</v>
      </c>
      <c r="L120" s="53">
        <v>1</v>
      </c>
      <c r="M120" s="40">
        <v>1</v>
      </c>
      <c r="N120" s="53">
        <v>1</v>
      </c>
      <c r="O120" s="72">
        <v>1</v>
      </c>
      <c r="P120" s="26"/>
      <c r="Q120" s="32"/>
      <c r="R120" s="26"/>
    </row>
    <row r="121" spans="1:18" x14ac:dyDescent="0.25">
      <c r="A121" s="6">
        <v>6</v>
      </c>
      <c r="B121" s="10" t="s">
        <v>94</v>
      </c>
      <c r="C121" s="36">
        <v>1</v>
      </c>
      <c r="D121" s="40"/>
      <c r="E121" s="32"/>
      <c r="F121" s="36">
        <v>1</v>
      </c>
      <c r="G121" s="40">
        <v>1</v>
      </c>
      <c r="H121" s="53">
        <v>1</v>
      </c>
      <c r="I121" s="72">
        <v>1</v>
      </c>
      <c r="J121" s="36">
        <v>1</v>
      </c>
      <c r="K121" s="40">
        <v>1</v>
      </c>
      <c r="L121" s="53">
        <v>1</v>
      </c>
      <c r="M121" s="40">
        <v>1</v>
      </c>
      <c r="N121" s="53">
        <v>1</v>
      </c>
      <c r="O121" s="72">
        <v>1</v>
      </c>
      <c r="P121" s="26"/>
      <c r="Q121" s="32"/>
      <c r="R121" s="26"/>
    </row>
    <row r="122" spans="1:18" x14ac:dyDescent="0.25">
      <c r="A122" s="6">
        <v>7</v>
      </c>
      <c r="B122" s="12" t="s">
        <v>40</v>
      </c>
      <c r="C122" s="36"/>
      <c r="D122" s="40"/>
      <c r="E122" s="32"/>
      <c r="F122" s="36">
        <v>1</v>
      </c>
      <c r="G122" s="40">
        <v>1</v>
      </c>
      <c r="H122" s="53">
        <v>1</v>
      </c>
      <c r="I122" s="72">
        <v>1</v>
      </c>
      <c r="J122" s="36">
        <v>1</v>
      </c>
      <c r="K122" s="40">
        <v>1</v>
      </c>
      <c r="L122" s="53">
        <v>1</v>
      </c>
      <c r="M122" s="40">
        <v>1</v>
      </c>
      <c r="N122" s="53">
        <v>1</v>
      </c>
      <c r="O122" s="72">
        <v>1</v>
      </c>
      <c r="P122" s="26"/>
      <c r="Q122" s="32"/>
      <c r="R122" s="26"/>
    </row>
    <row r="123" spans="1:18" ht="15.75" thickBot="1" x14ac:dyDescent="0.3">
      <c r="A123" s="6">
        <v>8</v>
      </c>
      <c r="B123" s="59" t="s">
        <v>135</v>
      </c>
      <c r="C123" s="36"/>
      <c r="D123" s="40"/>
      <c r="E123" s="32"/>
      <c r="F123" s="36">
        <v>1</v>
      </c>
      <c r="G123" s="40">
        <v>1</v>
      </c>
      <c r="H123" s="53">
        <v>1</v>
      </c>
      <c r="I123" s="72">
        <v>1</v>
      </c>
      <c r="J123" s="36">
        <v>1</v>
      </c>
      <c r="K123" s="40">
        <v>1</v>
      </c>
      <c r="L123" s="53">
        <v>1</v>
      </c>
      <c r="M123" s="40">
        <v>1</v>
      </c>
      <c r="N123" s="53">
        <v>1</v>
      </c>
      <c r="O123" s="72">
        <v>1</v>
      </c>
      <c r="P123" s="26">
        <v>1</v>
      </c>
      <c r="Q123" s="32"/>
      <c r="R123" s="26"/>
    </row>
    <row r="124" spans="1:18" ht="16.5" customHeight="1" thickBot="1" x14ac:dyDescent="0.3">
      <c r="A124" s="7">
        <f>A3+A13+A27+A47+A67+A83+A114+A123</f>
        <v>114</v>
      </c>
      <c r="B124" s="14"/>
      <c r="C124" s="35">
        <f t="shared" ref="C124:R124" si="10">C3+C4+C14+C28+C48+C68+C84+C115</f>
        <v>76</v>
      </c>
      <c r="D124" s="39">
        <f t="shared" si="10"/>
        <v>44</v>
      </c>
      <c r="E124" s="31">
        <f t="shared" si="10"/>
        <v>51</v>
      </c>
      <c r="F124" s="35">
        <f t="shared" si="10"/>
        <v>113</v>
      </c>
      <c r="G124" s="39">
        <f t="shared" si="10"/>
        <v>101</v>
      </c>
      <c r="H124" s="48">
        <f t="shared" si="10"/>
        <v>102</v>
      </c>
      <c r="I124" s="71">
        <f t="shared" si="10"/>
        <v>98</v>
      </c>
      <c r="J124" s="35">
        <f t="shared" si="10"/>
        <v>107</v>
      </c>
      <c r="K124" s="39">
        <f t="shared" si="10"/>
        <v>110</v>
      </c>
      <c r="L124" s="48">
        <f t="shared" si="10"/>
        <v>108</v>
      </c>
      <c r="M124" s="39">
        <f t="shared" si="10"/>
        <v>107</v>
      </c>
      <c r="N124" s="48">
        <f t="shared" si="10"/>
        <v>105</v>
      </c>
      <c r="O124" s="71">
        <f t="shared" si="10"/>
        <v>104</v>
      </c>
      <c r="P124" s="8"/>
      <c r="Q124" s="31"/>
      <c r="R124" s="8">
        <f t="shared" si="10"/>
        <v>6</v>
      </c>
    </row>
    <row r="125" spans="1:18" x14ac:dyDescent="0.25">
      <c r="A125" s="1"/>
    </row>
    <row r="126" spans="1:18" x14ac:dyDescent="0.25">
      <c r="A126" s="1"/>
    </row>
    <row r="127" spans="1:18" x14ac:dyDescent="0.25">
      <c r="A127" s="1"/>
    </row>
  </sheetData>
  <conditionalFormatting sqref="G3:H3 G15:H27 C120:E120 C122:E123 D121:E121 F116:H116 F117:R123 C117:E118 G5:H13 G49:H67 G29:H47 G69:H83 G85:H114">
    <cfRule type="cellIs" dxfId="83" priority="58" operator="greaterThanOrEqual">
      <formula>1</formula>
    </cfRule>
  </conditionalFormatting>
  <conditionalFormatting sqref="I5:L13 I15:L27 I29:L47 I50:L67 I69:L83 N69:Q78 N50:Q67 N29:Q30 N15:Q27 N5:Q13 N80:Q83 N79:O79 Q79 N32:Q47 P31:Q31">
    <cfRule type="cellIs" dxfId="82" priority="48" operator="greaterThanOrEqual">
      <formula>1</formula>
    </cfRule>
  </conditionalFormatting>
  <conditionalFormatting sqref="I49:L49 N49:Q49">
    <cfRule type="cellIs" dxfId="81" priority="47" operator="greaterThanOrEqual">
      <formula>1</formula>
    </cfRule>
  </conditionalFormatting>
  <conditionalFormatting sqref="I85:L114 N85:Q114">
    <cfRule type="cellIs" dxfId="80" priority="46" operator="greaterThanOrEqual">
      <formula>1</formula>
    </cfRule>
  </conditionalFormatting>
  <conditionalFormatting sqref="I116:L116 N116:Q116">
    <cfRule type="cellIs" dxfId="79" priority="45" operator="greaterThanOrEqual">
      <formula>1</formula>
    </cfRule>
  </conditionalFormatting>
  <conditionalFormatting sqref="I3:L3 N3:Q3">
    <cfRule type="cellIs" dxfId="78" priority="44" operator="greaterThanOrEqual">
      <formula>1</formula>
    </cfRule>
  </conditionalFormatting>
  <conditionalFormatting sqref="R3">
    <cfRule type="cellIs" dxfId="77" priority="34" operator="greaterThanOrEqual">
      <formula>1</formula>
    </cfRule>
  </conditionalFormatting>
  <conditionalFormatting sqref="R5:R13 R15:R27 R29:R47 R50:R67 R69:R83">
    <cfRule type="cellIs" dxfId="76" priority="38" operator="greaterThanOrEqual">
      <formula>1</formula>
    </cfRule>
  </conditionalFormatting>
  <conditionalFormatting sqref="R49">
    <cfRule type="cellIs" dxfId="75" priority="37" operator="greaterThanOrEqual">
      <formula>1</formula>
    </cfRule>
  </conditionalFormatting>
  <conditionalFormatting sqref="R85:R114">
    <cfRule type="cellIs" dxfId="74" priority="36" operator="greaterThanOrEqual">
      <formula>1</formula>
    </cfRule>
  </conditionalFormatting>
  <conditionalFormatting sqref="R116">
    <cfRule type="cellIs" dxfId="73" priority="35" operator="greaterThanOrEqual">
      <formula>1</formula>
    </cfRule>
  </conditionalFormatting>
  <conditionalFormatting sqref="F5:F13 F29:F47 F69:F83 F49:F67 F3 F85:F114 F15:F27">
    <cfRule type="cellIs" dxfId="72" priority="33" operator="greaterThanOrEqual">
      <formula>1</formula>
    </cfRule>
  </conditionalFormatting>
  <conditionalFormatting sqref="C3:E3">
    <cfRule type="cellIs" dxfId="71" priority="28" operator="greaterThanOrEqual">
      <formula>1</formula>
    </cfRule>
  </conditionalFormatting>
  <conditionalFormatting sqref="C27:E27 C40 E40 C41:E47 C29:E39 C50:E67 C15:E25 C5:E13 C69:E83">
    <cfRule type="cellIs" dxfId="70" priority="32" operator="greaterThanOrEqual">
      <formula>1</formula>
    </cfRule>
  </conditionalFormatting>
  <conditionalFormatting sqref="C49:E49">
    <cfRule type="cellIs" dxfId="69" priority="31" operator="greaterThanOrEqual">
      <formula>1</formula>
    </cfRule>
  </conditionalFormatting>
  <conditionalFormatting sqref="C89:E89 C88 C90 C97:E98 C96 C99 C114:E114 C113 E90:E91 C85:E87 E99 E113 C91:E95 C100:E112">
    <cfRule type="cellIs" dxfId="68" priority="30" operator="greaterThanOrEqual">
      <formula>1</formula>
    </cfRule>
  </conditionalFormatting>
  <conditionalFormatting sqref="C116 E116">
    <cfRule type="cellIs" dxfId="67" priority="29" operator="greaterThanOrEqual">
      <formula>1</formula>
    </cfRule>
  </conditionalFormatting>
  <conditionalFormatting sqref="M3">
    <cfRule type="cellIs" dxfId="66" priority="23" operator="greaterThanOrEqual">
      <formula>1</formula>
    </cfRule>
  </conditionalFormatting>
  <conditionalFormatting sqref="M5:M13 M15:M27 M29:M47 M50:M67 M69:M83">
    <cfRule type="cellIs" dxfId="65" priority="27" operator="greaterThanOrEqual">
      <formula>1</formula>
    </cfRule>
  </conditionalFormatting>
  <conditionalFormatting sqref="M49">
    <cfRule type="cellIs" dxfId="64" priority="26" operator="greaterThanOrEqual">
      <formula>1</formula>
    </cfRule>
  </conditionalFormatting>
  <conditionalFormatting sqref="M85:M114">
    <cfRule type="cellIs" dxfId="63" priority="25" operator="greaterThanOrEqual">
      <formula>1</formula>
    </cfRule>
  </conditionalFormatting>
  <conditionalFormatting sqref="M116">
    <cfRule type="cellIs" dxfId="62" priority="24" operator="greaterThanOrEqual">
      <formula>1</formula>
    </cfRule>
  </conditionalFormatting>
  <conditionalFormatting sqref="C119">
    <cfRule type="cellIs" dxfId="61" priority="22" operator="greaterThanOrEqual">
      <formula>1</formula>
    </cfRule>
  </conditionalFormatting>
  <conditionalFormatting sqref="C121">
    <cfRule type="cellIs" dxfId="60" priority="21" operator="greaterThanOrEqual">
      <formula>1</formula>
    </cfRule>
  </conditionalFormatting>
  <conditionalFormatting sqref="D88">
    <cfRule type="cellIs" dxfId="59" priority="18" operator="greaterThan">
      <formula>0</formula>
    </cfRule>
  </conditionalFormatting>
  <conditionalFormatting sqref="D90">
    <cfRule type="cellIs" dxfId="58" priority="17" operator="greaterThan">
      <formula>0</formula>
    </cfRule>
  </conditionalFormatting>
  <conditionalFormatting sqref="D96:E96">
    <cfRule type="cellIs" dxfId="57" priority="16" operator="greaterThan">
      <formula>0</formula>
    </cfRule>
  </conditionalFormatting>
  <conditionalFormatting sqref="D113">
    <cfRule type="cellIs" dxfId="56" priority="12" operator="greaterThanOrEqual">
      <formula>1</formula>
    </cfRule>
  </conditionalFormatting>
  <conditionalFormatting sqref="D40">
    <cfRule type="cellIs" dxfId="55" priority="11" operator="greaterThanOrEqual">
      <formula>1</formula>
    </cfRule>
  </conditionalFormatting>
  <conditionalFormatting sqref="E88">
    <cfRule type="cellIs" dxfId="54" priority="10" operator="greaterThanOrEqual">
      <formula>1</formula>
    </cfRule>
  </conditionalFormatting>
  <conditionalFormatting sqref="D99">
    <cfRule type="cellIs" dxfId="53" priority="9" operator="greaterThanOrEqual">
      <formula>1</formula>
    </cfRule>
  </conditionalFormatting>
  <conditionalFormatting sqref="D116">
    <cfRule type="cellIs" dxfId="52" priority="8" operator="greaterThanOrEqual">
      <formula>1</formula>
    </cfRule>
  </conditionalFormatting>
  <conditionalFormatting sqref="D119">
    <cfRule type="cellIs" dxfId="51" priority="7" operator="greaterThanOrEqual">
      <formula>1</formula>
    </cfRule>
  </conditionalFormatting>
  <conditionalFormatting sqref="E119">
    <cfRule type="cellIs" dxfId="50" priority="6" operator="greaterThanOrEqual">
      <formula>1</formula>
    </cfRule>
  </conditionalFormatting>
  <conditionalFormatting sqref="P79">
    <cfRule type="cellIs" dxfId="49" priority="5" operator="greaterThanOrEqual">
      <formula>1</formula>
    </cfRule>
  </conditionalFormatting>
  <conditionalFormatting sqref="C26">
    <cfRule type="cellIs" dxfId="48" priority="4" operator="greaterThanOrEqual">
      <formula>1</formula>
    </cfRule>
  </conditionalFormatting>
  <conditionalFormatting sqref="D26">
    <cfRule type="cellIs" dxfId="47" priority="3" operator="greaterThan">
      <formula>0</formula>
    </cfRule>
  </conditionalFormatting>
  <conditionalFormatting sqref="E26">
    <cfRule type="cellIs" dxfId="46" priority="2" operator="greaterThanOrEqual">
      <formula>1</formula>
    </cfRule>
  </conditionalFormatting>
  <conditionalFormatting sqref="N31:O31">
    <cfRule type="cellIs" dxfId="45" priority="1" operator="greaterThanOrEqual">
      <formula>1</formula>
    </cfRule>
  </conditionalFormatting>
  <pageMargins left="0.25" right="0.25"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7"/>
  <sheetViews>
    <sheetView zoomScale="70" zoomScaleNormal="70" workbookViewId="0">
      <pane xSplit="2" ySplit="2" topLeftCell="C3" activePane="bottomRight" state="frozen"/>
      <selection pane="topRight" activeCell="C1" sqref="C1"/>
      <selection pane="bottomLeft" activeCell="A3" sqref="A3"/>
      <selection pane="bottomRight" activeCell="C9" sqref="C9"/>
    </sheetView>
  </sheetViews>
  <sheetFormatPr defaultRowHeight="15" x14ac:dyDescent="0.25"/>
  <cols>
    <col min="1" max="1" width="4.140625" customWidth="1"/>
    <col min="2" max="2" width="32.7109375" customWidth="1"/>
    <col min="3" max="17" width="10.7109375" customWidth="1"/>
  </cols>
  <sheetData>
    <row r="1" spans="1:17" ht="69" customHeight="1" thickBot="1" x14ac:dyDescent="0.3">
      <c r="A1" s="29" t="s">
        <v>117</v>
      </c>
      <c r="B1" s="28" t="s">
        <v>119</v>
      </c>
      <c r="C1" s="65" t="s">
        <v>173</v>
      </c>
      <c r="D1" s="66" t="s">
        <v>175</v>
      </c>
      <c r="E1" s="67" t="s">
        <v>174</v>
      </c>
      <c r="F1" s="68" t="s">
        <v>176</v>
      </c>
      <c r="G1" s="69" t="s">
        <v>177</v>
      </c>
      <c r="H1" s="81" t="s">
        <v>179</v>
      </c>
      <c r="I1" s="82" t="s">
        <v>180</v>
      </c>
      <c r="J1" s="83" t="s">
        <v>181</v>
      </c>
      <c r="K1" s="78" t="s">
        <v>182</v>
      </c>
      <c r="L1" s="79" t="s">
        <v>183</v>
      </c>
      <c r="M1" s="80" t="s">
        <v>184</v>
      </c>
      <c r="N1" s="76" t="s">
        <v>185</v>
      </c>
      <c r="O1" s="77" t="s">
        <v>186</v>
      </c>
      <c r="P1" s="76" t="s">
        <v>187</v>
      </c>
      <c r="Q1" s="85" t="s">
        <v>178</v>
      </c>
    </row>
    <row r="2" spans="1:17" ht="16.5" customHeight="1" thickBot="1" x14ac:dyDescent="0.3">
      <c r="A2" s="24">
        <f>A3+A13+A27+A47+A67+A83+A114+A123</f>
        <v>114</v>
      </c>
      <c r="B2" s="27" t="s">
        <v>120</v>
      </c>
      <c r="C2" s="41">
        <f t="shared" ref="C2:Q2" si="0">C3+SUM(C5:C13)+SUM(C15:C27)+SUM(C29:C47)+SUM(C49:C67)+SUM(C69:C83)+SUM(C85:C114)+SUM(C116:C123)</f>
        <v>230</v>
      </c>
      <c r="D2" s="42">
        <f t="shared" si="0"/>
        <v>195</v>
      </c>
      <c r="E2" s="42">
        <f t="shared" si="0"/>
        <v>398</v>
      </c>
      <c r="F2" s="46">
        <f t="shared" si="0"/>
        <v>223</v>
      </c>
      <c r="G2" s="70">
        <f t="shared" si="0"/>
        <v>208</v>
      </c>
      <c r="H2" s="64">
        <f t="shared" si="0"/>
        <v>82</v>
      </c>
      <c r="I2" s="64">
        <f t="shared" si="0"/>
        <v>7</v>
      </c>
      <c r="J2" s="46">
        <f t="shared" si="0"/>
        <v>17</v>
      </c>
      <c r="K2" s="47">
        <f t="shared" si="0"/>
        <v>76</v>
      </c>
      <c r="L2" s="64">
        <f t="shared" si="0"/>
        <v>23</v>
      </c>
      <c r="M2" s="74">
        <f t="shared" si="0"/>
        <v>6</v>
      </c>
      <c r="N2" s="64">
        <f t="shared" si="0"/>
        <v>93</v>
      </c>
      <c r="O2" s="64">
        <f t="shared" si="0"/>
        <v>9</v>
      </c>
      <c r="P2" s="46">
        <f t="shared" si="0"/>
        <v>4</v>
      </c>
      <c r="Q2" s="86">
        <f t="shared" si="0"/>
        <v>100</v>
      </c>
    </row>
    <row r="3" spans="1:17" ht="15" customHeight="1" thickBot="1" x14ac:dyDescent="0.3">
      <c r="A3" s="22">
        <v>1</v>
      </c>
      <c r="B3" s="23" t="s">
        <v>32</v>
      </c>
      <c r="C3" s="36">
        <v>1</v>
      </c>
      <c r="D3" s="40">
        <v>3</v>
      </c>
      <c r="E3" s="40">
        <v>3</v>
      </c>
      <c r="F3" s="53">
        <v>1</v>
      </c>
      <c r="G3" s="72">
        <v>1</v>
      </c>
      <c r="H3" s="32">
        <v>1</v>
      </c>
      <c r="I3" s="32"/>
      <c r="J3" s="53"/>
      <c r="K3" s="26">
        <v>1</v>
      </c>
      <c r="L3" s="32"/>
      <c r="M3" s="73"/>
      <c r="N3" s="32">
        <v>1</v>
      </c>
      <c r="O3" s="40"/>
      <c r="P3" s="32"/>
      <c r="Q3" s="87">
        <v>1</v>
      </c>
    </row>
    <row r="4" spans="1:17" ht="15.75" thickBot="1" x14ac:dyDescent="0.3">
      <c r="A4" s="17" t="s">
        <v>0</v>
      </c>
      <c r="B4" s="18"/>
      <c r="C4" s="35">
        <f t="shared" ref="C4:O4" si="1">SUM(C5:C13)</f>
        <v>13</v>
      </c>
      <c r="D4" s="39">
        <f t="shared" si="1"/>
        <v>11</v>
      </c>
      <c r="E4" s="39">
        <f t="shared" si="1"/>
        <v>28</v>
      </c>
      <c r="F4" s="48">
        <f t="shared" si="1"/>
        <v>14</v>
      </c>
      <c r="G4" s="71">
        <f t="shared" si="1"/>
        <v>10</v>
      </c>
      <c r="H4" s="31">
        <f t="shared" si="1"/>
        <v>6</v>
      </c>
      <c r="I4" s="31">
        <f t="shared" si="1"/>
        <v>1</v>
      </c>
      <c r="J4" s="48">
        <f t="shared" si="1"/>
        <v>0</v>
      </c>
      <c r="K4" s="8">
        <f t="shared" si="1"/>
        <v>6</v>
      </c>
      <c r="L4" s="31">
        <f t="shared" si="1"/>
        <v>0</v>
      </c>
      <c r="M4" s="75">
        <f t="shared" si="1"/>
        <v>0</v>
      </c>
      <c r="N4" s="31">
        <f t="shared" si="1"/>
        <v>6</v>
      </c>
      <c r="O4" s="31">
        <f t="shared" si="1"/>
        <v>0</v>
      </c>
      <c r="P4" s="31">
        <f t="shared" ref="P4:Q4" si="2">SUM(P5:P13)</f>
        <v>0</v>
      </c>
      <c r="Q4" s="88">
        <f t="shared" si="2"/>
        <v>6</v>
      </c>
    </row>
    <row r="5" spans="1:17" x14ac:dyDescent="0.25">
      <c r="A5" s="9">
        <v>1</v>
      </c>
      <c r="B5" s="13" t="s">
        <v>118</v>
      </c>
      <c r="C5" s="36">
        <v>1</v>
      </c>
      <c r="D5" s="40"/>
      <c r="E5" s="40">
        <v>4</v>
      </c>
      <c r="F5" s="53">
        <v>5</v>
      </c>
      <c r="G5" s="72">
        <v>0</v>
      </c>
      <c r="H5" s="32">
        <v>1</v>
      </c>
      <c r="I5" s="32"/>
      <c r="J5" s="53"/>
      <c r="K5" s="26"/>
      <c r="L5" s="32"/>
      <c r="M5" s="73"/>
      <c r="N5" s="32"/>
      <c r="O5" s="40"/>
      <c r="P5" s="32"/>
      <c r="Q5" s="87">
        <v>1</v>
      </c>
    </row>
    <row r="6" spans="1:17" x14ac:dyDescent="0.25">
      <c r="A6" s="9">
        <v>2</v>
      </c>
      <c r="B6" s="12" t="s">
        <v>11</v>
      </c>
      <c r="C6" s="51">
        <v>2</v>
      </c>
      <c r="D6" s="55">
        <v>2</v>
      </c>
      <c r="E6" s="40">
        <v>2</v>
      </c>
      <c r="F6" s="53">
        <v>2</v>
      </c>
      <c r="G6" s="72">
        <v>4</v>
      </c>
      <c r="H6" s="32">
        <v>1</v>
      </c>
      <c r="I6" s="32"/>
      <c r="J6" s="53"/>
      <c r="K6" s="26">
        <v>1</v>
      </c>
      <c r="L6" s="32"/>
      <c r="M6" s="73"/>
      <c r="N6" s="32">
        <v>1</v>
      </c>
      <c r="O6" s="40"/>
      <c r="P6" s="32"/>
      <c r="Q6" s="87">
        <v>1</v>
      </c>
    </row>
    <row r="7" spans="1:17" x14ac:dyDescent="0.25">
      <c r="A7" s="9">
        <v>3</v>
      </c>
      <c r="B7" s="12" t="s">
        <v>145</v>
      </c>
      <c r="C7" s="36"/>
      <c r="D7" s="40"/>
      <c r="E7" s="40"/>
      <c r="F7" s="53"/>
      <c r="G7" s="72"/>
      <c r="H7" s="32"/>
      <c r="I7" s="32"/>
      <c r="J7" s="53"/>
      <c r="K7" s="26"/>
      <c r="L7" s="32"/>
      <c r="M7" s="73"/>
      <c r="N7" s="32"/>
      <c r="O7" s="40"/>
      <c r="P7" s="32"/>
      <c r="Q7" s="87"/>
    </row>
    <row r="8" spans="1:17" x14ac:dyDescent="0.25">
      <c r="A8" s="9">
        <v>4</v>
      </c>
      <c r="B8" s="11" t="s">
        <v>146</v>
      </c>
      <c r="C8" s="36">
        <v>2</v>
      </c>
      <c r="D8" s="40"/>
      <c r="E8" s="40">
        <v>1</v>
      </c>
      <c r="F8" s="53">
        <v>1</v>
      </c>
      <c r="G8" s="72">
        <v>0</v>
      </c>
      <c r="H8" s="32">
        <v>1</v>
      </c>
      <c r="I8" s="32"/>
      <c r="J8" s="53"/>
      <c r="K8" s="26">
        <v>1</v>
      </c>
      <c r="L8" s="32"/>
      <c r="M8" s="73"/>
      <c r="N8" s="32">
        <v>1</v>
      </c>
      <c r="O8" s="40"/>
      <c r="P8" s="32"/>
      <c r="Q8" s="87">
        <v>1</v>
      </c>
    </row>
    <row r="9" spans="1:17" x14ac:dyDescent="0.25">
      <c r="A9" s="9">
        <v>5</v>
      </c>
      <c r="B9" s="84" t="s">
        <v>9</v>
      </c>
      <c r="C9" s="36">
        <v>0</v>
      </c>
      <c r="D9" s="40">
        <v>0</v>
      </c>
      <c r="E9" s="40">
        <v>0</v>
      </c>
      <c r="F9" s="53">
        <v>0</v>
      </c>
      <c r="G9" s="72">
        <v>0</v>
      </c>
      <c r="H9" s="32"/>
      <c r="I9" s="32">
        <v>1</v>
      </c>
      <c r="J9" s="53"/>
      <c r="K9" s="26">
        <v>1</v>
      </c>
      <c r="L9" s="32"/>
      <c r="M9" s="73"/>
      <c r="N9" s="32">
        <v>1</v>
      </c>
      <c r="O9" s="40"/>
      <c r="P9" s="32"/>
      <c r="Q9" s="87">
        <v>0</v>
      </c>
    </row>
    <row r="10" spans="1:17" x14ac:dyDescent="0.25">
      <c r="A10" s="9">
        <v>6</v>
      </c>
      <c r="B10" s="12" t="s">
        <v>1</v>
      </c>
      <c r="C10" s="36">
        <v>3</v>
      </c>
      <c r="D10" s="40">
        <v>5</v>
      </c>
      <c r="E10" s="40">
        <v>5</v>
      </c>
      <c r="F10" s="53">
        <v>3</v>
      </c>
      <c r="G10" s="72">
        <v>3</v>
      </c>
      <c r="H10" s="32">
        <v>1</v>
      </c>
      <c r="I10" s="32"/>
      <c r="J10" s="53"/>
      <c r="K10" s="26">
        <v>1</v>
      </c>
      <c r="L10" s="32"/>
      <c r="M10" s="73"/>
      <c r="N10" s="32">
        <v>1</v>
      </c>
      <c r="O10" s="40"/>
      <c r="P10" s="32"/>
      <c r="Q10" s="87">
        <v>1</v>
      </c>
    </row>
    <row r="11" spans="1:17" x14ac:dyDescent="0.25">
      <c r="A11" s="9">
        <v>7</v>
      </c>
      <c r="B11" s="12" t="s">
        <v>6</v>
      </c>
      <c r="C11" s="36">
        <v>2</v>
      </c>
      <c r="D11" s="40">
        <v>3</v>
      </c>
      <c r="E11" s="40">
        <v>14</v>
      </c>
      <c r="F11" s="53">
        <v>2</v>
      </c>
      <c r="G11" s="72">
        <v>2</v>
      </c>
      <c r="H11" s="32">
        <v>1</v>
      </c>
      <c r="I11" s="32"/>
      <c r="J11" s="53"/>
      <c r="K11" s="26">
        <v>1</v>
      </c>
      <c r="L11" s="32"/>
      <c r="M11" s="73"/>
      <c r="N11" s="32">
        <v>1</v>
      </c>
      <c r="O11" s="40"/>
      <c r="P11" s="32"/>
      <c r="Q11" s="87">
        <v>1</v>
      </c>
    </row>
    <row r="12" spans="1:17" x14ac:dyDescent="0.25">
      <c r="A12" s="9">
        <v>8</v>
      </c>
      <c r="B12" s="12" t="s">
        <v>167</v>
      </c>
      <c r="C12" s="51"/>
      <c r="D12" s="57"/>
      <c r="E12" s="40"/>
      <c r="F12" s="53"/>
      <c r="G12" s="72"/>
      <c r="H12" s="32"/>
      <c r="I12" s="32"/>
      <c r="J12" s="53"/>
      <c r="K12" s="26"/>
      <c r="L12" s="32"/>
      <c r="M12" s="73"/>
      <c r="N12" s="32"/>
      <c r="O12" s="40"/>
      <c r="P12" s="32"/>
      <c r="Q12" s="87"/>
    </row>
    <row r="13" spans="1:17" ht="15.75" thickBot="1" x14ac:dyDescent="0.3">
      <c r="A13" s="9">
        <v>9</v>
      </c>
      <c r="B13" s="12" t="s">
        <v>8</v>
      </c>
      <c r="C13" s="36">
        <v>3</v>
      </c>
      <c r="D13" s="40">
        <v>1</v>
      </c>
      <c r="E13" s="40">
        <v>2</v>
      </c>
      <c r="F13" s="53">
        <v>1</v>
      </c>
      <c r="G13" s="72">
        <v>1</v>
      </c>
      <c r="H13" s="32">
        <v>1</v>
      </c>
      <c r="I13" s="32"/>
      <c r="J13" s="53"/>
      <c r="K13" s="26">
        <v>1</v>
      </c>
      <c r="L13" s="32"/>
      <c r="M13" s="73"/>
      <c r="N13" s="32">
        <v>1</v>
      </c>
      <c r="O13" s="40"/>
      <c r="P13" s="32"/>
      <c r="Q13" s="87">
        <v>1</v>
      </c>
    </row>
    <row r="14" spans="1:17" ht="15.75" thickBot="1" x14ac:dyDescent="0.3">
      <c r="A14" s="17" t="s">
        <v>13</v>
      </c>
      <c r="B14" s="18"/>
      <c r="C14" s="35">
        <f t="shared" ref="C14:Q14" si="3">SUM(C15:C27)</f>
        <v>33</v>
      </c>
      <c r="D14" s="39">
        <f t="shared" si="3"/>
        <v>17</v>
      </c>
      <c r="E14" s="39">
        <f t="shared" si="3"/>
        <v>50</v>
      </c>
      <c r="F14" s="48">
        <f t="shared" si="3"/>
        <v>29</v>
      </c>
      <c r="G14" s="71">
        <f t="shared" si="3"/>
        <v>46</v>
      </c>
      <c r="H14" s="31">
        <f t="shared" si="3"/>
        <v>7</v>
      </c>
      <c r="I14" s="31">
        <f t="shared" si="3"/>
        <v>1</v>
      </c>
      <c r="J14" s="48">
        <f t="shared" si="3"/>
        <v>5</v>
      </c>
      <c r="K14" s="8">
        <f t="shared" si="3"/>
        <v>10</v>
      </c>
      <c r="L14" s="31">
        <f t="shared" si="3"/>
        <v>1</v>
      </c>
      <c r="M14" s="75">
        <f t="shared" si="3"/>
        <v>2</v>
      </c>
      <c r="N14" s="31">
        <f t="shared" si="3"/>
        <v>12</v>
      </c>
      <c r="O14" s="31">
        <f t="shared" si="3"/>
        <v>0</v>
      </c>
      <c r="P14" s="31">
        <f t="shared" si="3"/>
        <v>1</v>
      </c>
      <c r="Q14" s="88">
        <f t="shared" si="3"/>
        <v>12</v>
      </c>
    </row>
    <row r="15" spans="1:17" x14ac:dyDescent="0.25">
      <c r="A15" s="2">
        <v>1</v>
      </c>
      <c r="B15" s="11" t="s">
        <v>31</v>
      </c>
      <c r="C15" s="36">
        <v>3</v>
      </c>
      <c r="D15" s="40">
        <v>3</v>
      </c>
      <c r="E15" s="40">
        <v>10</v>
      </c>
      <c r="F15" s="53">
        <v>3</v>
      </c>
      <c r="G15" s="72">
        <f>9*3</f>
        <v>27</v>
      </c>
      <c r="H15" s="32">
        <v>1</v>
      </c>
      <c r="I15" s="32"/>
      <c r="J15" s="53"/>
      <c r="K15" s="26">
        <v>1</v>
      </c>
      <c r="L15" s="32"/>
      <c r="M15" s="73"/>
      <c r="N15" s="32">
        <v>1</v>
      </c>
      <c r="O15" s="40"/>
      <c r="P15" s="32"/>
      <c r="Q15" s="87">
        <v>1</v>
      </c>
    </row>
    <row r="16" spans="1:17" x14ac:dyDescent="0.25">
      <c r="A16" s="2">
        <v>2</v>
      </c>
      <c r="B16" s="12" t="s">
        <v>33</v>
      </c>
      <c r="C16" s="36">
        <v>3</v>
      </c>
      <c r="D16" s="40"/>
      <c r="E16" s="40">
        <v>1</v>
      </c>
      <c r="F16" s="53">
        <v>2</v>
      </c>
      <c r="G16" s="72">
        <v>2</v>
      </c>
      <c r="H16" s="32">
        <v>1</v>
      </c>
      <c r="I16" s="32"/>
      <c r="J16" s="53"/>
      <c r="K16" s="26">
        <v>1</v>
      </c>
      <c r="L16" s="32"/>
      <c r="M16" s="73"/>
      <c r="N16" s="32">
        <v>1</v>
      </c>
      <c r="O16" s="40"/>
      <c r="P16" s="32"/>
      <c r="Q16" s="87">
        <v>1</v>
      </c>
    </row>
    <row r="17" spans="1:17" x14ac:dyDescent="0.25">
      <c r="A17" s="2">
        <v>3</v>
      </c>
      <c r="B17" s="12" t="s">
        <v>29</v>
      </c>
      <c r="C17" s="36">
        <v>4</v>
      </c>
      <c r="D17" s="40"/>
      <c r="E17" s="40">
        <v>6</v>
      </c>
      <c r="F17" s="53">
        <v>1</v>
      </c>
      <c r="G17" s="72">
        <v>3</v>
      </c>
      <c r="H17" s="32"/>
      <c r="I17" s="32"/>
      <c r="J17" s="53">
        <v>1</v>
      </c>
      <c r="K17" s="26"/>
      <c r="L17" s="32"/>
      <c r="M17" s="73">
        <v>1</v>
      </c>
      <c r="N17" s="32"/>
      <c r="O17" s="40"/>
      <c r="P17" s="32">
        <v>1</v>
      </c>
      <c r="Q17" s="87">
        <v>1</v>
      </c>
    </row>
    <row r="18" spans="1:17" x14ac:dyDescent="0.25">
      <c r="A18" s="2">
        <v>4</v>
      </c>
      <c r="B18" s="12" t="s">
        <v>138</v>
      </c>
      <c r="C18" s="36">
        <v>4</v>
      </c>
      <c r="D18" s="40">
        <v>4</v>
      </c>
      <c r="E18" s="40">
        <v>9</v>
      </c>
      <c r="F18" s="53">
        <v>9</v>
      </c>
      <c r="G18" s="72">
        <v>2</v>
      </c>
      <c r="H18" s="32"/>
      <c r="I18" s="32"/>
      <c r="J18" s="53">
        <v>1</v>
      </c>
      <c r="K18" s="26">
        <v>1</v>
      </c>
      <c r="L18" s="32"/>
      <c r="M18" s="73"/>
      <c r="N18" s="32">
        <v>1</v>
      </c>
      <c r="O18" s="40"/>
      <c r="P18" s="32"/>
      <c r="Q18" s="87">
        <v>1</v>
      </c>
    </row>
    <row r="19" spans="1:17" x14ac:dyDescent="0.25">
      <c r="A19" s="2">
        <v>5</v>
      </c>
      <c r="B19" s="12" t="s">
        <v>147</v>
      </c>
      <c r="C19" s="36">
        <v>1</v>
      </c>
      <c r="D19" s="40">
        <v>1</v>
      </c>
      <c r="E19" s="40">
        <v>1</v>
      </c>
      <c r="F19" s="53">
        <v>1</v>
      </c>
      <c r="G19" s="72">
        <v>2</v>
      </c>
      <c r="H19" s="32"/>
      <c r="I19" s="32"/>
      <c r="J19" s="53">
        <v>1</v>
      </c>
      <c r="K19" s="26"/>
      <c r="L19" s="32"/>
      <c r="M19" s="73">
        <v>1</v>
      </c>
      <c r="N19" s="32">
        <v>1</v>
      </c>
      <c r="O19" s="40"/>
      <c r="P19" s="32"/>
      <c r="Q19" s="87">
        <v>1</v>
      </c>
    </row>
    <row r="20" spans="1:17" x14ac:dyDescent="0.25">
      <c r="A20" s="2">
        <v>6</v>
      </c>
      <c r="B20" s="12" t="s">
        <v>22</v>
      </c>
      <c r="C20" s="36">
        <v>2</v>
      </c>
      <c r="D20" s="40">
        <v>2</v>
      </c>
      <c r="E20" s="40">
        <v>5</v>
      </c>
      <c r="F20" s="53">
        <v>2</v>
      </c>
      <c r="G20" s="72">
        <v>2</v>
      </c>
      <c r="H20" s="32">
        <v>1</v>
      </c>
      <c r="I20" s="32"/>
      <c r="J20" s="53"/>
      <c r="K20" s="26">
        <v>1</v>
      </c>
      <c r="L20" s="32"/>
      <c r="M20" s="73"/>
      <c r="N20" s="32">
        <v>1</v>
      </c>
      <c r="O20" s="40"/>
      <c r="P20" s="32"/>
      <c r="Q20" s="87">
        <v>1</v>
      </c>
    </row>
    <row r="21" spans="1:17" x14ac:dyDescent="0.25">
      <c r="A21" s="2">
        <v>7</v>
      </c>
      <c r="B21" s="12" t="s">
        <v>23</v>
      </c>
      <c r="C21" s="36">
        <v>2</v>
      </c>
      <c r="D21" s="40">
        <v>2</v>
      </c>
      <c r="E21" s="40">
        <v>4</v>
      </c>
      <c r="F21" s="53">
        <v>3</v>
      </c>
      <c r="G21" s="72">
        <v>4</v>
      </c>
      <c r="H21" s="32">
        <v>1</v>
      </c>
      <c r="I21" s="32"/>
      <c r="J21" s="53"/>
      <c r="K21" s="26">
        <v>1</v>
      </c>
      <c r="L21" s="32"/>
      <c r="M21" s="73"/>
      <c r="N21" s="32">
        <v>1</v>
      </c>
      <c r="O21" s="40"/>
      <c r="P21" s="32"/>
      <c r="Q21" s="87">
        <v>1</v>
      </c>
    </row>
    <row r="22" spans="1:17" x14ac:dyDescent="0.25">
      <c r="A22" s="2">
        <v>8</v>
      </c>
      <c r="B22" s="12" t="s">
        <v>24</v>
      </c>
      <c r="C22" s="36">
        <v>2</v>
      </c>
      <c r="D22" s="40">
        <v>2</v>
      </c>
      <c r="E22" s="40">
        <v>1</v>
      </c>
      <c r="F22" s="53">
        <v>1</v>
      </c>
      <c r="G22" s="72">
        <v>0</v>
      </c>
      <c r="H22" s="32">
        <v>1</v>
      </c>
      <c r="I22" s="32"/>
      <c r="J22" s="53"/>
      <c r="K22" s="26">
        <v>1</v>
      </c>
      <c r="L22" s="32"/>
      <c r="M22" s="73"/>
      <c r="N22" s="32">
        <v>1</v>
      </c>
      <c r="O22" s="40"/>
      <c r="P22" s="32"/>
      <c r="Q22" s="87">
        <v>1</v>
      </c>
    </row>
    <row r="23" spans="1:17" x14ac:dyDescent="0.25">
      <c r="A23" s="2">
        <v>9</v>
      </c>
      <c r="B23" s="12" t="s">
        <v>168</v>
      </c>
      <c r="C23" s="36">
        <v>2</v>
      </c>
      <c r="D23" s="40">
        <v>1</v>
      </c>
      <c r="E23" s="40">
        <v>2</v>
      </c>
      <c r="F23" s="53">
        <v>1</v>
      </c>
      <c r="G23" s="72">
        <v>1</v>
      </c>
      <c r="H23" s="32">
        <v>1</v>
      </c>
      <c r="I23" s="32"/>
      <c r="J23" s="53"/>
      <c r="K23" s="26">
        <v>1</v>
      </c>
      <c r="L23" s="32"/>
      <c r="M23" s="73"/>
      <c r="N23" s="32">
        <v>1</v>
      </c>
      <c r="O23" s="40"/>
      <c r="P23" s="32"/>
      <c r="Q23" s="87">
        <v>0</v>
      </c>
    </row>
    <row r="24" spans="1:17" x14ac:dyDescent="0.25">
      <c r="A24" s="2">
        <v>10</v>
      </c>
      <c r="B24" s="12" t="s">
        <v>26</v>
      </c>
      <c r="C24" s="36">
        <v>2</v>
      </c>
      <c r="D24" s="40">
        <v>1</v>
      </c>
      <c r="E24" s="40">
        <v>2</v>
      </c>
      <c r="F24" s="53">
        <v>1</v>
      </c>
      <c r="G24" s="72">
        <v>2</v>
      </c>
      <c r="H24" s="32"/>
      <c r="I24" s="32"/>
      <c r="J24" s="53">
        <v>1</v>
      </c>
      <c r="K24" s="26"/>
      <c r="L24" s="32">
        <v>1</v>
      </c>
      <c r="M24" s="73"/>
      <c r="N24" s="32">
        <v>1</v>
      </c>
      <c r="O24" s="40"/>
      <c r="P24" s="32"/>
      <c r="Q24" s="87">
        <v>1</v>
      </c>
    </row>
    <row r="25" spans="1:17" x14ac:dyDescent="0.25">
      <c r="A25" s="2">
        <v>11</v>
      </c>
      <c r="B25" s="12" t="s">
        <v>27</v>
      </c>
      <c r="C25" s="36">
        <v>3</v>
      </c>
      <c r="D25" s="40"/>
      <c r="E25" s="40">
        <v>7</v>
      </c>
      <c r="F25" s="53">
        <v>0</v>
      </c>
      <c r="G25" s="72">
        <v>0</v>
      </c>
      <c r="H25" s="32">
        <v>1</v>
      </c>
      <c r="I25" s="32"/>
      <c r="J25" s="53"/>
      <c r="K25" s="26">
        <v>1</v>
      </c>
      <c r="L25" s="32"/>
      <c r="M25" s="73"/>
      <c r="N25" s="32">
        <v>1</v>
      </c>
      <c r="O25" s="40"/>
      <c r="P25" s="32"/>
      <c r="Q25" s="87">
        <v>1</v>
      </c>
    </row>
    <row r="26" spans="1:17" x14ac:dyDescent="0.25">
      <c r="A26" s="2">
        <v>12</v>
      </c>
      <c r="B26" s="12" t="s">
        <v>16</v>
      </c>
      <c r="C26" s="51">
        <v>4</v>
      </c>
      <c r="D26" s="54">
        <v>1</v>
      </c>
      <c r="E26" s="63">
        <v>1</v>
      </c>
      <c r="F26" s="53">
        <v>0</v>
      </c>
      <c r="G26" s="72">
        <v>0</v>
      </c>
      <c r="H26" s="32"/>
      <c r="I26" s="32">
        <v>1</v>
      </c>
      <c r="J26" s="53"/>
      <c r="K26" s="26">
        <v>1</v>
      </c>
      <c r="L26" s="32"/>
      <c r="M26" s="73"/>
      <c r="N26" s="32">
        <v>1</v>
      </c>
      <c r="O26" s="40"/>
      <c r="P26" s="32"/>
      <c r="Q26" s="87">
        <v>1</v>
      </c>
    </row>
    <row r="27" spans="1:17" ht="15.75" thickBot="1" x14ac:dyDescent="0.3">
      <c r="A27" s="2">
        <v>13</v>
      </c>
      <c r="B27" s="13" t="s">
        <v>28</v>
      </c>
      <c r="C27" s="36">
        <v>1</v>
      </c>
      <c r="D27" s="40">
        <v>0</v>
      </c>
      <c r="E27" s="40">
        <v>1</v>
      </c>
      <c r="F27" s="53">
        <v>5</v>
      </c>
      <c r="G27" s="72">
        <v>1</v>
      </c>
      <c r="H27" s="32"/>
      <c r="I27" s="32"/>
      <c r="J27" s="53">
        <v>1</v>
      </c>
      <c r="K27" s="26">
        <v>1</v>
      </c>
      <c r="L27" s="32"/>
      <c r="M27" s="73"/>
      <c r="N27" s="32">
        <v>1</v>
      </c>
      <c r="O27" s="40"/>
      <c r="P27" s="32"/>
      <c r="Q27" s="87">
        <v>1</v>
      </c>
    </row>
    <row r="28" spans="1:17" ht="15.75" thickBot="1" x14ac:dyDescent="0.3">
      <c r="A28" s="17" t="s">
        <v>35</v>
      </c>
      <c r="B28" s="18"/>
      <c r="C28" s="35">
        <f t="shared" ref="C28:Q28" si="4">SUM(C29:C47)</f>
        <v>31</v>
      </c>
      <c r="D28" s="39">
        <f t="shared" si="4"/>
        <v>25</v>
      </c>
      <c r="E28" s="39">
        <f t="shared" si="4"/>
        <v>63</v>
      </c>
      <c r="F28" s="48">
        <f t="shared" si="4"/>
        <v>36</v>
      </c>
      <c r="G28" s="71">
        <f t="shared" si="4"/>
        <v>30</v>
      </c>
      <c r="H28" s="31">
        <f t="shared" si="4"/>
        <v>14</v>
      </c>
      <c r="I28" s="31">
        <f t="shared" si="4"/>
        <v>0</v>
      </c>
      <c r="J28" s="48">
        <f t="shared" si="4"/>
        <v>3</v>
      </c>
      <c r="K28" s="8">
        <f t="shared" si="4"/>
        <v>14</v>
      </c>
      <c r="L28" s="31">
        <f t="shared" si="4"/>
        <v>3</v>
      </c>
      <c r="M28" s="75">
        <f t="shared" si="4"/>
        <v>0</v>
      </c>
      <c r="N28" s="31">
        <f t="shared" si="4"/>
        <v>15</v>
      </c>
      <c r="O28" s="31">
        <f t="shared" si="4"/>
        <v>3</v>
      </c>
      <c r="P28" s="31">
        <f t="shared" si="4"/>
        <v>0</v>
      </c>
      <c r="Q28" s="88">
        <f t="shared" si="4"/>
        <v>17</v>
      </c>
    </row>
    <row r="29" spans="1:17" x14ac:dyDescent="0.25">
      <c r="A29" s="3">
        <v>1</v>
      </c>
      <c r="B29" s="12" t="s">
        <v>52</v>
      </c>
      <c r="C29" s="36"/>
      <c r="D29" s="40"/>
      <c r="E29" s="40"/>
      <c r="F29" s="53"/>
      <c r="G29" s="72"/>
      <c r="H29" s="32"/>
      <c r="I29" s="32"/>
      <c r="J29" s="53"/>
      <c r="K29" s="26"/>
      <c r="L29" s="32"/>
      <c r="M29" s="73"/>
      <c r="N29" s="32"/>
      <c r="O29" s="40"/>
      <c r="P29" s="32"/>
      <c r="Q29" s="87"/>
    </row>
    <row r="30" spans="1:17" x14ac:dyDescent="0.25">
      <c r="A30" s="3">
        <v>2</v>
      </c>
      <c r="B30" s="10" t="s">
        <v>143</v>
      </c>
      <c r="C30" s="36">
        <v>1</v>
      </c>
      <c r="D30" s="40">
        <v>1</v>
      </c>
      <c r="E30" s="40">
        <v>7</v>
      </c>
      <c r="F30" s="53">
        <v>2</v>
      </c>
      <c r="G30" s="72">
        <v>1</v>
      </c>
      <c r="H30" s="32">
        <v>1</v>
      </c>
      <c r="I30" s="32"/>
      <c r="J30" s="53"/>
      <c r="K30" s="26">
        <v>1</v>
      </c>
      <c r="L30" s="32"/>
      <c r="M30" s="73"/>
      <c r="N30" s="32">
        <v>1</v>
      </c>
      <c r="O30" s="40"/>
      <c r="P30" s="32"/>
      <c r="Q30" s="87">
        <v>1</v>
      </c>
    </row>
    <row r="31" spans="1:17" x14ac:dyDescent="0.25">
      <c r="A31" s="3">
        <v>3</v>
      </c>
      <c r="B31" s="10" t="s">
        <v>144</v>
      </c>
      <c r="C31" s="36">
        <v>2</v>
      </c>
      <c r="D31" s="40">
        <v>2</v>
      </c>
      <c r="E31" s="40">
        <v>4</v>
      </c>
      <c r="F31" s="53">
        <v>1</v>
      </c>
      <c r="G31" s="72">
        <v>1</v>
      </c>
      <c r="H31" s="32">
        <v>1</v>
      </c>
      <c r="I31" s="32"/>
      <c r="J31" s="53"/>
      <c r="K31" s="26">
        <v>1</v>
      </c>
      <c r="L31" s="32"/>
      <c r="M31" s="73"/>
      <c r="N31" s="32">
        <v>1</v>
      </c>
      <c r="O31" s="40"/>
      <c r="P31" s="32"/>
      <c r="Q31" s="87">
        <v>1</v>
      </c>
    </row>
    <row r="32" spans="1:17" x14ac:dyDescent="0.25">
      <c r="A32" s="3">
        <v>4</v>
      </c>
      <c r="B32" s="11" t="s">
        <v>148</v>
      </c>
      <c r="C32" s="36">
        <v>1</v>
      </c>
      <c r="D32" s="40">
        <v>2</v>
      </c>
      <c r="E32" s="40">
        <v>2</v>
      </c>
      <c r="F32" s="53">
        <v>1</v>
      </c>
      <c r="G32" s="72">
        <v>1</v>
      </c>
      <c r="H32" s="32">
        <v>1</v>
      </c>
      <c r="I32" s="32"/>
      <c r="J32" s="53"/>
      <c r="K32" s="26">
        <v>1</v>
      </c>
      <c r="L32" s="32"/>
      <c r="M32" s="73"/>
      <c r="N32" s="32">
        <v>1</v>
      </c>
      <c r="O32" s="40"/>
      <c r="P32" s="32"/>
      <c r="Q32" s="87">
        <v>1</v>
      </c>
    </row>
    <row r="33" spans="1:17" x14ac:dyDescent="0.25">
      <c r="A33" s="3">
        <v>5</v>
      </c>
      <c r="B33" s="12" t="s">
        <v>149</v>
      </c>
      <c r="C33" s="36">
        <v>1</v>
      </c>
      <c r="D33" s="40">
        <v>1</v>
      </c>
      <c r="E33" s="40">
        <v>2</v>
      </c>
      <c r="F33" s="53">
        <v>4</v>
      </c>
      <c r="G33" s="72">
        <v>2</v>
      </c>
      <c r="H33" s="32">
        <v>1</v>
      </c>
      <c r="I33" s="32"/>
      <c r="J33" s="53"/>
      <c r="K33" s="26">
        <v>1</v>
      </c>
      <c r="L33" s="32"/>
      <c r="M33" s="73"/>
      <c r="N33" s="32">
        <v>1</v>
      </c>
      <c r="O33" s="40"/>
      <c r="P33" s="32"/>
      <c r="Q33" s="87">
        <v>1</v>
      </c>
    </row>
    <row r="34" spans="1:17" x14ac:dyDescent="0.25">
      <c r="A34" s="3">
        <v>6</v>
      </c>
      <c r="B34" s="12" t="s">
        <v>2</v>
      </c>
      <c r="C34" s="36">
        <v>1</v>
      </c>
      <c r="D34" s="40">
        <v>1</v>
      </c>
      <c r="E34" s="40">
        <v>2</v>
      </c>
      <c r="F34" s="53">
        <v>1</v>
      </c>
      <c r="G34" s="72">
        <v>3</v>
      </c>
      <c r="H34" s="32">
        <v>1</v>
      </c>
      <c r="I34" s="32"/>
      <c r="J34" s="53"/>
      <c r="K34" s="26"/>
      <c r="L34" s="32">
        <v>1</v>
      </c>
      <c r="M34" s="73"/>
      <c r="N34" s="32">
        <v>1</v>
      </c>
      <c r="O34" s="40"/>
      <c r="P34" s="32"/>
      <c r="Q34" s="87">
        <v>1</v>
      </c>
    </row>
    <row r="35" spans="1:17" x14ac:dyDescent="0.25">
      <c r="A35" s="3">
        <v>7</v>
      </c>
      <c r="B35" s="12" t="s">
        <v>3</v>
      </c>
      <c r="C35" s="36">
        <v>1</v>
      </c>
      <c r="D35" s="40">
        <v>1</v>
      </c>
      <c r="E35" s="40">
        <v>1</v>
      </c>
      <c r="F35" s="53">
        <v>1</v>
      </c>
      <c r="G35" s="72">
        <v>1</v>
      </c>
      <c r="H35" s="32">
        <v>1</v>
      </c>
      <c r="I35" s="32"/>
      <c r="J35" s="53"/>
      <c r="K35" s="26">
        <v>1</v>
      </c>
      <c r="L35" s="32"/>
      <c r="M35" s="73"/>
      <c r="N35" s="32">
        <v>1</v>
      </c>
      <c r="O35" s="40"/>
      <c r="P35" s="32"/>
      <c r="Q35" s="87">
        <v>1</v>
      </c>
    </row>
    <row r="36" spans="1:17" x14ac:dyDescent="0.25">
      <c r="A36" s="3">
        <v>8</v>
      </c>
      <c r="B36" s="12" t="s">
        <v>36</v>
      </c>
      <c r="C36" s="36">
        <v>1</v>
      </c>
      <c r="D36" s="40">
        <v>2</v>
      </c>
      <c r="E36" s="40">
        <v>4</v>
      </c>
      <c r="F36" s="53">
        <v>4</v>
      </c>
      <c r="G36" s="72">
        <v>4</v>
      </c>
      <c r="H36" s="32">
        <v>1</v>
      </c>
      <c r="I36" s="32"/>
      <c r="J36" s="53"/>
      <c r="K36" s="26">
        <v>1</v>
      </c>
      <c r="L36" s="32"/>
      <c r="M36" s="73"/>
      <c r="N36" s="32">
        <v>1</v>
      </c>
      <c r="O36" s="40"/>
      <c r="P36" s="32"/>
      <c r="Q36" s="87">
        <v>1</v>
      </c>
    </row>
    <row r="37" spans="1:17" x14ac:dyDescent="0.25">
      <c r="A37" s="3">
        <v>9</v>
      </c>
      <c r="B37" s="12" t="s">
        <v>37</v>
      </c>
      <c r="C37" s="36">
        <v>0</v>
      </c>
      <c r="D37" s="40">
        <v>0</v>
      </c>
      <c r="E37" s="40">
        <v>2</v>
      </c>
      <c r="F37" s="55">
        <v>1</v>
      </c>
      <c r="G37" s="73">
        <v>2</v>
      </c>
      <c r="H37" s="32">
        <v>1</v>
      </c>
      <c r="I37" s="32"/>
      <c r="J37" s="53"/>
      <c r="K37" s="26"/>
      <c r="L37" s="32">
        <v>1</v>
      </c>
      <c r="M37" s="73"/>
      <c r="N37" s="32">
        <v>1</v>
      </c>
      <c r="O37" s="40"/>
      <c r="P37" s="32"/>
      <c r="Q37" s="87">
        <v>1</v>
      </c>
    </row>
    <row r="38" spans="1:17" x14ac:dyDescent="0.25">
      <c r="A38" s="3">
        <v>10</v>
      </c>
      <c r="B38" s="12" t="s">
        <v>38</v>
      </c>
      <c r="C38" s="36">
        <v>3</v>
      </c>
      <c r="D38" s="40">
        <v>1</v>
      </c>
      <c r="E38" s="40">
        <v>4</v>
      </c>
      <c r="F38" s="53">
        <v>1</v>
      </c>
      <c r="G38" s="72">
        <v>3</v>
      </c>
      <c r="H38" s="32">
        <v>1</v>
      </c>
      <c r="I38" s="32"/>
      <c r="J38" s="53"/>
      <c r="K38" s="26">
        <v>1</v>
      </c>
      <c r="L38" s="32"/>
      <c r="M38" s="73"/>
      <c r="N38" s="32">
        <v>1</v>
      </c>
      <c r="O38" s="40"/>
      <c r="P38" s="32"/>
      <c r="Q38" s="87">
        <v>1</v>
      </c>
    </row>
    <row r="39" spans="1:17" x14ac:dyDescent="0.25">
      <c r="A39" s="3">
        <v>11</v>
      </c>
      <c r="B39" s="12" t="s">
        <v>39</v>
      </c>
      <c r="C39" s="36">
        <v>0</v>
      </c>
      <c r="D39" s="40">
        <v>1</v>
      </c>
      <c r="E39" s="40">
        <v>2</v>
      </c>
      <c r="F39" s="53">
        <v>3</v>
      </c>
      <c r="G39" s="72">
        <v>1</v>
      </c>
      <c r="H39" s="32">
        <v>1</v>
      </c>
      <c r="I39" s="32"/>
      <c r="J39" s="53"/>
      <c r="K39" s="26"/>
      <c r="L39" s="32">
        <v>1</v>
      </c>
      <c r="M39" s="73"/>
      <c r="N39" s="32">
        <v>1</v>
      </c>
      <c r="O39" s="40"/>
      <c r="P39" s="32"/>
      <c r="Q39" s="87">
        <v>1</v>
      </c>
    </row>
    <row r="40" spans="1:17" x14ac:dyDescent="0.25">
      <c r="A40" s="3">
        <v>12</v>
      </c>
      <c r="B40" s="12" t="s">
        <v>41</v>
      </c>
      <c r="C40" s="51">
        <v>3</v>
      </c>
      <c r="D40" s="54">
        <v>2</v>
      </c>
      <c r="E40" s="40">
        <v>12</v>
      </c>
      <c r="F40" s="53">
        <v>3</v>
      </c>
      <c r="G40" s="72">
        <v>3</v>
      </c>
      <c r="H40" s="32"/>
      <c r="I40" s="32"/>
      <c r="J40" s="53">
        <v>1</v>
      </c>
      <c r="K40" s="26">
        <v>1</v>
      </c>
      <c r="L40" s="32"/>
      <c r="M40" s="73"/>
      <c r="N40" s="32"/>
      <c r="O40" s="40">
        <v>1</v>
      </c>
      <c r="P40" s="32"/>
      <c r="Q40" s="87">
        <v>1</v>
      </c>
    </row>
    <row r="41" spans="1:17" x14ac:dyDescent="0.25">
      <c r="A41" s="3">
        <v>13</v>
      </c>
      <c r="B41" s="12" t="s">
        <v>44</v>
      </c>
      <c r="C41" s="36">
        <v>1</v>
      </c>
      <c r="D41" s="40">
        <v>1</v>
      </c>
      <c r="E41" s="40">
        <v>3</v>
      </c>
      <c r="F41" s="53">
        <v>6</v>
      </c>
      <c r="G41" s="72">
        <v>1</v>
      </c>
      <c r="H41" s="32">
        <v>1</v>
      </c>
      <c r="I41" s="32"/>
      <c r="J41" s="53"/>
      <c r="K41" s="26">
        <v>1</v>
      </c>
      <c r="L41" s="32"/>
      <c r="M41" s="73"/>
      <c r="N41" s="32">
        <v>1</v>
      </c>
      <c r="O41" s="40"/>
      <c r="P41" s="32"/>
      <c r="Q41" s="87">
        <v>1</v>
      </c>
    </row>
    <row r="42" spans="1:17" x14ac:dyDescent="0.25">
      <c r="A42" s="3">
        <v>14</v>
      </c>
      <c r="B42" s="12" t="s">
        <v>45</v>
      </c>
      <c r="C42" s="36">
        <v>3</v>
      </c>
      <c r="D42" s="40">
        <v>2</v>
      </c>
      <c r="E42" s="40">
        <v>3</v>
      </c>
      <c r="F42" s="53">
        <v>1</v>
      </c>
      <c r="G42" s="72">
        <v>1</v>
      </c>
      <c r="H42" s="32">
        <v>1</v>
      </c>
      <c r="I42" s="32"/>
      <c r="J42" s="53"/>
      <c r="K42" s="26">
        <v>1</v>
      </c>
      <c r="L42" s="32"/>
      <c r="M42" s="73"/>
      <c r="N42" s="32">
        <v>1</v>
      </c>
      <c r="O42" s="40"/>
      <c r="P42" s="32"/>
      <c r="Q42" s="87">
        <v>1</v>
      </c>
    </row>
    <row r="43" spans="1:17" x14ac:dyDescent="0.25">
      <c r="A43" s="3">
        <v>15</v>
      </c>
      <c r="B43" s="12" t="s">
        <v>46</v>
      </c>
      <c r="C43" s="36">
        <v>1</v>
      </c>
      <c r="D43" s="40">
        <v>1</v>
      </c>
      <c r="E43" s="40">
        <v>2</v>
      </c>
      <c r="F43" s="53">
        <v>1</v>
      </c>
      <c r="G43" s="72">
        <v>1</v>
      </c>
      <c r="H43" s="32">
        <v>1</v>
      </c>
      <c r="I43" s="32"/>
      <c r="J43" s="53"/>
      <c r="K43" s="26">
        <v>1</v>
      </c>
      <c r="L43" s="32"/>
      <c r="M43" s="73"/>
      <c r="N43" s="32">
        <v>1</v>
      </c>
      <c r="O43" s="40"/>
      <c r="P43" s="32"/>
      <c r="Q43" s="87">
        <v>1</v>
      </c>
    </row>
    <row r="44" spans="1:17" x14ac:dyDescent="0.25">
      <c r="A44" s="3">
        <v>16</v>
      </c>
      <c r="B44" s="12" t="s">
        <v>14</v>
      </c>
      <c r="C44" s="36">
        <v>4</v>
      </c>
      <c r="D44" s="40">
        <v>2</v>
      </c>
      <c r="E44" s="40">
        <v>10</v>
      </c>
      <c r="F44" s="53">
        <v>2</v>
      </c>
      <c r="G44" s="72">
        <v>2</v>
      </c>
      <c r="H44" s="32"/>
      <c r="I44" s="32"/>
      <c r="J44" s="53">
        <v>1</v>
      </c>
      <c r="K44" s="26">
        <v>1</v>
      </c>
      <c r="L44" s="32"/>
      <c r="M44" s="73"/>
      <c r="N44" s="32"/>
      <c r="O44" s="40">
        <v>2</v>
      </c>
      <c r="P44" s="32"/>
      <c r="Q44" s="87">
        <v>1</v>
      </c>
    </row>
    <row r="45" spans="1:17" x14ac:dyDescent="0.25">
      <c r="A45" s="3">
        <v>17</v>
      </c>
      <c r="B45" s="12" t="s">
        <v>15</v>
      </c>
      <c r="C45" s="36"/>
      <c r="D45" s="40"/>
      <c r="E45" s="40"/>
      <c r="F45" s="53"/>
      <c r="G45" s="72"/>
      <c r="H45" s="32"/>
      <c r="I45" s="32"/>
      <c r="J45" s="53"/>
      <c r="K45" s="26"/>
      <c r="L45" s="32"/>
      <c r="M45" s="73"/>
      <c r="N45" s="32"/>
      <c r="O45" s="40"/>
      <c r="P45" s="32"/>
      <c r="Q45" s="87"/>
    </row>
    <row r="46" spans="1:17" x14ac:dyDescent="0.25">
      <c r="A46" s="3">
        <v>18</v>
      </c>
      <c r="B46" s="12" t="s">
        <v>20</v>
      </c>
      <c r="C46" s="36">
        <v>6</v>
      </c>
      <c r="D46" s="40">
        <v>3</v>
      </c>
      <c r="E46" s="40">
        <v>2</v>
      </c>
      <c r="F46" s="53">
        <v>2</v>
      </c>
      <c r="G46" s="72">
        <v>2</v>
      </c>
      <c r="H46" s="32">
        <v>1</v>
      </c>
      <c r="I46" s="32"/>
      <c r="J46" s="53"/>
      <c r="K46" s="26">
        <v>1</v>
      </c>
      <c r="L46" s="32"/>
      <c r="M46" s="73"/>
      <c r="N46" s="32">
        <v>1</v>
      </c>
      <c r="O46" s="40"/>
      <c r="P46" s="32"/>
      <c r="Q46" s="87">
        <v>1</v>
      </c>
    </row>
    <row r="47" spans="1:17" ht="15.75" thickBot="1" x14ac:dyDescent="0.3">
      <c r="A47" s="3">
        <v>19</v>
      </c>
      <c r="B47" s="13" t="s">
        <v>166</v>
      </c>
      <c r="C47" s="36">
        <v>2</v>
      </c>
      <c r="D47" s="40">
        <v>2</v>
      </c>
      <c r="E47" s="40">
        <v>1</v>
      </c>
      <c r="F47" s="53">
        <v>2</v>
      </c>
      <c r="G47" s="72">
        <v>1</v>
      </c>
      <c r="H47" s="32"/>
      <c r="I47" s="32"/>
      <c r="J47" s="53">
        <v>1</v>
      </c>
      <c r="K47" s="26">
        <v>1</v>
      </c>
      <c r="L47" s="32"/>
      <c r="M47" s="73"/>
      <c r="N47" s="32">
        <v>1</v>
      </c>
      <c r="O47" s="40"/>
      <c r="P47" s="32"/>
      <c r="Q47" s="87">
        <v>1</v>
      </c>
    </row>
    <row r="48" spans="1:17" ht="15.75" thickBot="1" x14ac:dyDescent="0.3">
      <c r="A48" s="19" t="s">
        <v>53</v>
      </c>
      <c r="B48" s="20"/>
      <c r="C48" s="35">
        <f t="shared" ref="C48:Q48" si="5">SUM(C49:C67)</f>
        <v>33</v>
      </c>
      <c r="D48" s="39">
        <f t="shared" si="5"/>
        <v>24</v>
      </c>
      <c r="E48" s="39">
        <f t="shared" si="5"/>
        <v>62</v>
      </c>
      <c r="F48" s="48">
        <f t="shared" si="5"/>
        <v>38</v>
      </c>
      <c r="G48" s="71">
        <f t="shared" si="5"/>
        <v>23</v>
      </c>
      <c r="H48" s="31">
        <f t="shared" si="5"/>
        <v>12</v>
      </c>
      <c r="I48" s="31">
        <f t="shared" si="5"/>
        <v>2</v>
      </c>
      <c r="J48" s="48">
        <f t="shared" si="5"/>
        <v>2</v>
      </c>
      <c r="K48" s="8">
        <f t="shared" si="5"/>
        <v>11</v>
      </c>
      <c r="L48" s="31">
        <f t="shared" si="5"/>
        <v>3</v>
      </c>
      <c r="M48" s="75">
        <f t="shared" si="5"/>
        <v>2</v>
      </c>
      <c r="N48" s="31">
        <f t="shared" si="5"/>
        <v>15</v>
      </c>
      <c r="O48" s="31">
        <f t="shared" si="5"/>
        <v>0</v>
      </c>
      <c r="P48" s="31">
        <f t="shared" si="5"/>
        <v>1</v>
      </c>
      <c r="Q48" s="88">
        <f t="shared" si="5"/>
        <v>14</v>
      </c>
    </row>
    <row r="49" spans="1:17" x14ac:dyDescent="0.25">
      <c r="A49" s="4">
        <v>1</v>
      </c>
      <c r="B49" s="11" t="s">
        <v>137</v>
      </c>
      <c r="C49" s="36"/>
      <c r="D49" s="40"/>
      <c r="E49" s="40"/>
      <c r="F49" s="53"/>
      <c r="G49" s="72"/>
      <c r="H49" s="32"/>
      <c r="I49" s="32"/>
      <c r="J49" s="53"/>
      <c r="K49" s="26"/>
      <c r="L49" s="32"/>
      <c r="M49" s="73"/>
      <c r="N49" s="32"/>
      <c r="O49" s="40"/>
      <c r="P49" s="32"/>
      <c r="Q49" s="87"/>
    </row>
    <row r="50" spans="1:17" x14ac:dyDescent="0.25">
      <c r="A50" s="4">
        <v>2</v>
      </c>
      <c r="B50" s="12" t="s">
        <v>71</v>
      </c>
      <c r="C50" s="36">
        <v>2</v>
      </c>
      <c r="D50" s="40">
        <v>0</v>
      </c>
      <c r="E50" s="40">
        <v>2</v>
      </c>
      <c r="F50" s="53">
        <v>1</v>
      </c>
      <c r="G50" s="72">
        <v>0</v>
      </c>
      <c r="H50" s="32">
        <v>1</v>
      </c>
      <c r="I50" s="32"/>
      <c r="J50" s="53"/>
      <c r="K50" s="26">
        <v>1</v>
      </c>
      <c r="L50" s="32"/>
      <c r="M50" s="73"/>
      <c r="N50" s="32">
        <v>1</v>
      </c>
      <c r="O50" s="40"/>
      <c r="P50" s="32"/>
      <c r="Q50" s="87">
        <v>1</v>
      </c>
    </row>
    <row r="51" spans="1:17" x14ac:dyDescent="0.25">
      <c r="A51" s="4">
        <v>3</v>
      </c>
      <c r="B51" s="10" t="s">
        <v>136</v>
      </c>
      <c r="C51" s="36">
        <v>3</v>
      </c>
      <c r="D51" s="40">
        <v>1</v>
      </c>
      <c r="E51" s="40">
        <v>3</v>
      </c>
      <c r="F51" s="53">
        <v>2</v>
      </c>
      <c r="G51" s="72">
        <v>5</v>
      </c>
      <c r="H51" s="32"/>
      <c r="I51" s="32"/>
      <c r="J51" s="53">
        <v>1</v>
      </c>
      <c r="K51" s="26"/>
      <c r="L51" s="32"/>
      <c r="M51" s="73">
        <v>1</v>
      </c>
      <c r="N51" s="32"/>
      <c r="O51" s="40"/>
      <c r="P51" s="32">
        <v>1</v>
      </c>
      <c r="Q51" s="87">
        <v>1</v>
      </c>
    </row>
    <row r="52" spans="1:17" x14ac:dyDescent="0.25">
      <c r="A52" s="4">
        <v>4</v>
      </c>
      <c r="B52" s="12" t="s">
        <v>150</v>
      </c>
      <c r="C52" s="36">
        <v>1</v>
      </c>
      <c r="D52" s="40">
        <v>1</v>
      </c>
      <c r="E52" s="40">
        <v>7</v>
      </c>
      <c r="F52" s="53">
        <v>2</v>
      </c>
      <c r="G52" s="72">
        <v>1</v>
      </c>
      <c r="H52" s="32">
        <v>1</v>
      </c>
      <c r="I52" s="32"/>
      <c r="J52" s="53"/>
      <c r="K52" s="26"/>
      <c r="L52" s="32">
        <v>1</v>
      </c>
      <c r="M52" s="73"/>
      <c r="N52" s="32">
        <v>1</v>
      </c>
      <c r="O52" s="40"/>
      <c r="P52" s="32"/>
      <c r="Q52" s="87"/>
    </row>
    <row r="53" spans="1:17" x14ac:dyDescent="0.25">
      <c r="A53" s="4">
        <v>5</v>
      </c>
      <c r="B53" s="12" t="s">
        <v>72</v>
      </c>
      <c r="C53" s="36">
        <v>2</v>
      </c>
      <c r="D53" s="40">
        <v>2</v>
      </c>
      <c r="E53" s="40">
        <v>5</v>
      </c>
      <c r="F53" s="53">
        <v>2</v>
      </c>
      <c r="G53" s="72">
        <v>2</v>
      </c>
      <c r="H53" s="32">
        <v>1</v>
      </c>
      <c r="I53" s="32"/>
      <c r="J53" s="53"/>
      <c r="K53" s="26">
        <v>1</v>
      </c>
      <c r="L53" s="32"/>
      <c r="M53" s="73"/>
      <c r="N53" s="32">
        <v>1</v>
      </c>
      <c r="O53" s="40"/>
      <c r="P53" s="32"/>
      <c r="Q53" s="87">
        <v>1</v>
      </c>
    </row>
    <row r="54" spans="1:17" x14ac:dyDescent="0.25">
      <c r="A54" s="4">
        <v>6</v>
      </c>
      <c r="B54" s="12" t="s">
        <v>68</v>
      </c>
      <c r="C54" s="36">
        <v>2</v>
      </c>
      <c r="D54" s="40"/>
      <c r="E54" s="40">
        <v>3</v>
      </c>
      <c r="F54" s="53">
        <v>3</v>
      </c>
      <c r="G54" s="72">
        <v>1</v>
      </c>
      <c r="H54" s="32">
        <v>1</v>
      </c>
      <c r="I54" s="32"/>
      <c r="J54" s="53"/>
      <c r="K54" s="26">
        <v>1</v>
      </c>
      <c r="L54" s="32"/>
      <c r="M54" s="73"/>
      <c r="N54" s="32">
        <v>1</v>
      </c>
      <c r="O54" s="40"/>
      <c r="P54" s="32"/>
      <c r="Q54" s="87">
        <v>0</v>
      </c>
    </row>
    <row r="55" spans="1:17" x14ac:dyDescent="0.25">
      <c r="A55" s="4">
        <v>7</v>
      </c>
      <c r="B55" s="10" t="s">
        <v>73</v>
      </c>
      <c r="C55" s="36">
        <v>2</v>
      </c>
      <c r="D55" s="40"/>
      <c r="E55" s="40">
        <v>2</v>
      </c>
      <c r="F55" s="53">
        <v>0</v>
      </c>
      <c r="G55" s="72">
        <v>0</v>
      </c>
      <c r="H55" s="32">
        <v>1</v>
      </c>
      <c r="I55" s="32"/>
      <c r="J55" s="53"/>
      <c r="K55" s="26">
        <v>1</v>
      </c>
      <c r="L55" s="32"/>
      <c r="M55" s="73"/>
      <c r="N55" s="32">
        <v>1</v>
      </c>
      <c r="O55" s="40"/>
      <c r="P55" s="32"/>
      <c r="Q55" s="87">
        <v>1</v>
      </c>
    </row>
    <row r="56" spans="1:17" x14ac:dyDescent="0.25">
      <c r="A56" s="4">
        <v>8</v>
      </c>
      <c r="B56" s="10" t="s">
        <v>54</v>
      </c>
      <c r="C56" s="36">
        <v>1</v>
      </c>
      <c r="D56" s="40">
        <v>2</v>
      </c>
      <c r="E56" s="40">
        <v>2</v>
      </c>
      <c r="F56" s="53">
        <v>1</v>
      </c>
      <c r="G56" s="72">
        <v>1</v>
      </c>
      <c r="H56" s="32">
        <v>1</v>
      </c>
      <c r="I56" s="32"/>
      <c r="J56" s="53"/>
      <c r="K56" s="26">
        <v>1</v>
      </c>
      <c r="L56" s="32"/>
      <c r="M56" s="73"/>
      <c r="N56" s="32">
        <v>1</v>
      </c>
      <c r="O56" s="40"/>
      <c r="P56" s="32"/>
      <c r="Q56" s="87">
        <v>1</v>
      </c>
    </row>
    <row r="57" spans="1:17" x14ac:dyDescent="0.25">
      <c r="A57" s="4">
        <v>9</v>
      </c>
      <c r="B57" s="10" t="s">
        <v>55</v>
      </c>
      <c r="C57" s="36">
        <v>2</v>
      </c>
      <c r="D57" s="40">
        <v>1</v>
      </c>
      <c r="E57" s="40">
        <v>2</v>
      </c>
      <c r="F57" s="53">
        <v>4</v>
      </c>
      <c r="G57" s="72">
        <v>0</v>
      </c>
      <c r="H57" s="32">
        <v>1</v>
      </c>
      <c r="I57" s="32"/>
      <c r="J57" s="53"/>
      <c r="K57" s="26">
        <v>1</v>
      </c>
      <c r="L57" s="32"/>
      <c r="M57" s="73"/>
      <c r="N57" s="32">
        <v>1</v>
      </c>
      <c r="O57" s="40"/>
      <c r="P57" s="32"/>
      <c r="Q57" s="87">
        <v>1</v>
      </c>
    </row>
    <row r="58" spans="1:17" x14ac:dyDescent="0.25">
      <c r="A58" s="4">
        <v>10</v>
      </c>
      <c r="B58" s="10" t="s">
        <v>56</v>
      </c>
      <c r="C58" s="36"/>
      <c r="D58" s="40"/>
      <c r="E58" s="40"/>
      <c r="F58" s="53"/>
      <c r="G58" s="72"/>
      <c r="H58" s="32"/>
      <c r="I58" s="32"/>
      <c r="J58" s="53"/>
      <c r="K58" s="26"/>
      <c r="L58" s="32"/>
      <c r="M58" s="73"/>
      <c r="N58" s="32"/>
      <c r="O58" s="40"/>
      <c r="P58" s="32"/>
      <c r="Q58" s="87"/>
    </row>
    <row r="59" spans="1:17" x14ac:dyDescent="0.25">
      <c r="A59" s="4">
        <v>11</v>
      </c>
      <c r="B59" s="10" t="s">
        <v>57</v>
      </c>
      <c r="C59" s="36">
        <v>1</v>
      </c>
      <c r="D59" s="40">
        <v>2</v>
      </c>
      <c r="E59" s="40">
        <v>1</v>
      </c>
      <c r="F59" s="53">
        <v>1</v>
      </c>
      <c r="G59" s="72">
        <v>1</v>
      </c>
      <c r="H59" s="32">
        <v>1</v>
      </c>
      <c r="I59" s="32"/>
      <c r="J59" s="53"/>
      <c r="K59" s="26">
        <v>1</v>
      </c>
      <c r="L59" s="32"/>
      <c r="M59" s="73"/>
      <c r="N59" s="32">
        <v>1</v>
      </c>
      <c r="O59" s="40"/>
      <c r="P59" s="32"/>
      <c r="Q59" s="87">
        <v>1</v>
      </c>
    </row>
    <row r="60" spans="1:17" x14ac:dyDescent="0.25">
      <c r="A60" s="4">
        <v>12</v>
      </c>
      <c r="B60" s="10" t="s">
        <v>58</v>
      </c>
      <c r="C60" s="36"/>
      <c r="D60" s="40"/>
      <c r="E60" s="40"/>
      <c r="F60" s="53"/>
      <c r="G60" s="72"/>
      <c r="H60" s="32"/>
      <c r="I60" s="32"/>
      <c r="J60" s="53"/>
      <c r="K60" s="26"/>
      <c r="L60" s="32"/>
      <c r="M60" s="73"/>
      <c r="N60" s="32"/>
      <c r="O60" s="40"/>
      <c r="P60" s="32"/>
      <c r="Q60" s="87"/>
    </row>
    <row r="61" spans="1:17" x14ac:dyDescent="0.25">
      <c r="A61" s="4">
        <v>13</v>
      </c>
      <c r="B61" s="10" t="s">
        <v>59</v>
      </c>
      <c r="C61" s="36">
        <v>2</v>
      </c>
      <c r="D61" s="40">
        <v>1</v>
      </c>
      <c r="E61" s="40">
        <v>2</v>
      </c>
      <c r="F61" s="53">
        <v>1</v>
      </c>
      <c r="G61" s="72">
        <v>0</v>
      </c>
      <c r="H61" s="32">
        <v>1</v>
      </c>
      <c r="I61" s="32"/>
      <c r="J61" s="53"/>
      <c r="K61" s="26">
        <v>1</v>
      </c>
      <c r="L61" s="32"/>
      <c r="M61" s="73"/>
      <c r="N61" s="32">
        <v>1</v>
      </c>
      <c r="O61" s="40"/>
      <c r="P61" s="32"/>
      <c r="Q61" s="87">
        <v>1</v>
      </c>
    </row>
    <row r="62" spans="1:17" x14ac:dyDescent="0.25">
      <c r="A62" s="4">
        <v>14</v>
      </c>
      <c r="B62" s="10" t="s">
        <v>60</v>
      </c>
      <c r="C62" s="36">
        <v>3</v>
      </c>
      <c r="D62" s="40">
        <v>2</v>
      </c>
      <c r="E62" s="40">
        <v>2</v>
      </c>
      <c r="F62" s="53">
        <v>4</v>
      </c>
      <c r="G62" s="72">
        <v>2</v>
      </c>
      <c r="H62" s="32"/>
      <c r="I62" s="32">
        <v>1</v>
      </c>
      <c r="J62" s="53"/>
      <c r="K62" s="26"/>
      <c r="L62" s="32">
        <v>1</v>
      </c>
      <c r="M62" s="73"/>
      <c r="N62" s="32">
        <v>1</v>
      </c>
      <c r="O62" s="40"/>
      <c r="P62" s="32"/>
      <c r="Q62" s="87">
        <v>1</v>
      </c>
    </row>
    <row r="63" spans="1:17" x14ac:dyDescent="0.25">
      <c r="A63" s="4">
        <v>15</v>
      </c>
      <c r="B63" s="10" t="s">
        <v>61</v>
      </c>
      <c r="C63" s="36">
        <v>2</v>
      </c>
      <c r="D63" s="40">
        <v>2</v>
      </c>
      <c r="E63" s="40">
        <v>10</v>
      </c>
      <c r="F63" s="53">
        <v>1</v>
      </c>
      <c r="G63" s="72">
        <v>1</v>
      </c>
      <c r="H63" s="32">
        <v>1</v>
      </c>
      <c r="I63" s="32"/>
      <c r="J63" s="53"/>
      <c r="K63" s="26">
        <v>1</v>
      </c>
      <c r="L63" s="32"/>
      <c r="M63" s="73"/>
      <c r="N63" s="32">
        <v>1</v>
      </c>
      <c r="O63" s="40"/>
      <c r="P63" s="32"/>
      <c r="Q63" s="87">
        <v>1</v>
      </c>
    </row>
    <row r="64" spans="1:17" x14ac:dyDescent="0.25">
      <c r="A64" s="4">
        <v>16</v>
      </c>
      <c r="B64" s="10" t="s">
        <v>62</v>
      </c>
      <c r="C64" s="36">
        <v>1</v>
      </c>
      <c r="D64" s="40">
        <v>2</v>
      </c>
      <c r="E64" s="40">
        <v>2</v>
      </c>
      <c r="F64" s="53">
        <v>2</v>
      </c>
      <c r="G64" s="72">
        <v>2</v>
      </c>
      <c r="H64" s="32"/>
      <c r="I64" s="32"/>
      <c r="J64" s="53">
        <v>1</v>
      </c>
      <c r="K64" s="26"/>
      <c r="L64" s="32"/>
      <c r="M64" s="73">
        <v>1</v>
      </c>
      <c r="N64" s="32">
        <v>1</v>
      </c>
      <c r="O64" s="40"/>
      <c r="P64" s="32"/>
      <c r="Q64" s="87">
        <v>1</v>
      </c>
    </row>
    <row r="65" spans="1:17" x14ac:dyDescent="0.25">
      <c r="A65" s="4">
        <v>17</v>
      </c>
      <c r="B65" s="10" t="s">
        <v>21</v>
      </c>
      <c r="C65" s="36">
        <v>2</v>
      </c>
      <c r="D65" s="40">
        <v>0</v>
      </c>
      <c r="E65" s="40">
        <v>5</v>
      </c>
      <c r="F65" s="53">
        <v>2</v>
      </c>
      <c r="G65" s="72">
        <v>1</v>
      </c>
      <c r="H65" s="32">
        <v>1</v>
      </c>
      <c r="I65" s="32"/>
      <c r="J65" s="53"/>
      <c r="K65" s="26">
        <v>1</v>
      </c>
      <c r="L65" s="32"/>
      <c r="M65" s="73"/>
      <c r="N65" s="32">
        <v>1</v>
      </c>
      <c r="O65" s="40"/>
      <c r="P65" s="32"/>
      <c r="Q65" s="87">
        <v>1</v>
      </c>
    </row>
    <row r="66" spans="1:17" x14ac:dyDescent="0.25">
      <c r="A66" s="4">
        <v>18</v>
      </c>
      <c r="B66" s="10" t="s">
        <v>63</v>
      </c>
      <c r="C66" s="36">
        <v>3</v>
      </c>
      <c r="D66" s="40">
        <v>4</v>
      </c>
      <c r="E66" s="40">
        <v>4</v>
      </c>
      <c r="F66" s="53">
        <v>2</v>
      </c>
      <c r="G66" s="72">
        <v>4</v>
      </c>
      <c r="H66" s="32"/>
      <c r="I66" s="32">
        <v>1</v>
      </c>
      <c r="J66" s="53"/>
      <c r="K66" s="26"/>
      <c r="L66" s="32">
        <v>1</v>
      </c>
      <c r="M66" s="73"/>
      <c r="N66" s="32">
        <v>1</v>
      </c>
      <c r="O66" s="40"/>
      <c r="P66" s="32"/>
      <c r="Q66" s="87">
        <v>1</v>
      </c>
    </row>
    <row r="67" spans="1:17" ht="15.75" thickBot="1" x14ac:dyDescent="0.3">
      <c r="A67" s="4">
        <v>19</v>
      </c>
      <c r="B67" s="59" t="s">
        <v>64</v>
      </c>
      <c r="C67" s="36">
        <v>4</v>
      </c>
      <c r="D67" s="40">
        <v>4</v>
      </c>
      <c r="E67" s="40">
        <v>10</v>
      </c>
      <c r="F67" s="53">
        <v>10</v>
      </c>
      <c r="G67" s="72">
        <v>2</v>
      </c>
      <c r="H67" s="32">
        <v>1</v>
      </c>
      <c r="I67" s="32"/>
      <c r="J67" s="53"/>
      <c r="K67" s="26">
        <v>1</v>
      </c>
      <c r="L67" s="32"/>
      <c r="M67" s="73"/>
      <c r="N67" s="32">
        <v>1</v>
      </c>
      <c r="O67" s="40"/>
      <c r="P67" s="32"/>
      <c r="Q67" s="87">
        <v>1</v>
      </c>
    </row>
    <row r="68" spans="1:17" ht="15.75" thickBot="1" x14ac:dyDescent="0.3">
      <c r="A68" s="17" t="s">
        <v>74</v>
      </c>
      <c r="B68" s="20"/>
      <c r="C68" s="60">
        <f t="shared" ref="C68:Q68" si="6">SUM(C69:C83)</f>
        <v>40</v>
      </c>
      <c r="D68" s="61">
        <f t="shared" si="6"/>
        <v>49</v>
      </c>
      <c r="E68" s="61">
        <f t="shared" si="6"/>
        <v>67</v>
      </c>
      <c r="F68" s="48">
        <f t="shared" si="6"/>
        <v>27</v>
      </c>
      <c r="G68" s="71">
        <f t="shared" si="6"/>
        <v>24</v>
      </c>
      <c r="H68" s="31">
        <f t="shared" si="6"/>
        <v>13</v>
      </c>
      <c r="I68" s="31">
        <f t="shared" si="6"/>
        <v>1</v>
      </c>
      <c r="J68" s="48">
        <f t="shared" si="6"/>
        <v>1</v>
      </c>
      <c r="K68" s="8">
        <f t="shared" si="6"/>
        <v>11</v>
      </c>
      <c r="L68" s="31">
        <f t="shared" si="6"/>
        <v>4</v>
      </c>
      <c r="M68" s="75">
        <f t="shared" si="6"/>
        <v>0</v>
      </c>
      <c r="N68" s="31">
        <f t="shared" si="6"/>
        <v>14</v>
      </c>
      <c r="O68" s="31">
        <f t="shared" si="6"/>
        <v>1</v>
      </c>
      <c r="P68" s="31">
        <f t="shared" si="6"/>
        <v>0</v>
      </c>
      <c r="Q68" s="88">
        <f t="shared" si="6"/>
        <v>14</v>
      </c>
    </row>
    <row r="69" spans="1:17" x14ac:dyDescent="0.25">
      <c r="A69" s="16">
        <v>1</v>
      </c>
      <c r="B69" s="10" t="s">
        <v>70</v>
      </c>
      <c r="C69" s="36">
        <v>5</v>
      </c>
      <c r="D69" s="40">
        <v>5</v>
      </c>
      <c r="E69" s="40">
        <v>4</v>
      </c>
      <c r="F69" s="53">
        <v>2</v>
      </c>
      <c r="G69" s="72">
        <v>2</v>
      </c>
      <c r="H69" s="32">
        <v>1</v>
      </c>
      <c r="I69" s="32"/>
      <c r="J69" s="53"/>
      <c r="K69" s="26">
        <v>1</v>
      </c>
      <c r="L69" s="32"/>
      <c r="M69" s="73"/>
      <c r="N69" s="32">
        <v>1</v>
      </c>
      <c r="O69" s="40"/>
      <c r="P69" s="32"/>
      <c r="Q69" s="87">
        <v>1</v>
      </c>
    </row>
    <row r="70" spans="1:17" x14ac:dyDescent="0.25">
      <c r="A70" s="16">
        <v>2</v>
      </c>
      <c r="B70" s="10" t="s">
        <v>134</v>
      </c>
      <c r="C70" s="26">
        <v>3</v>
      </c>
      <c r="D70" s="40">
        <v>3</v>
      </c>
      <c r="E70" s="40">
        <v>5</v>
      </c>
      <c r="F70" s="53">
        <v>1</v>
      </c>
      <c r="G70" s="72">
        <v>1</v>
      </c>
      <c r="H70" s="32">
        <v>1</v>
      </c>
      <c r="I70" s="32"/>
      <c r="J70" s="53"/>
      <c r="K70" s="26">
        <v>1</v>
      </c>
      <c r="L70" s="32"/>
      <c r="M70" s="73"/>
      <c r="N70" s="32">
        <v>1</v>
      </c>
      <c r="O70" s="40"/>
      <c r="P70" s="32"/>
      <c r="Q70" s="87">
        <v>1</v>
      </c>
    </row>
    <row r="71" spans="1:17" x14ac:dyDescent="0.25">
      <c r="A71" s="16">
        <v>3</v>
      </c>
      <c r="B71" s="62" t="s">
        <v>75</v>
      </c>
      <c r="C71" s="51">
        <v>3</v>
      </c>
      <c r="D71" s="57">
        <v>3</v>
      </c>
      <c r="E71" s="40">
        <v>10</v>
      </c>
      <c r="F71" s="53">
        <v>4</v>
      </c>
      <c r="G71" s="72">
        <v>3</v>
      </c>
      <c r="H71" s="32">
        <v>1</v>
      </c>
      <c r="I71" s="32"/>
      <c r="J71" s="53"/>
      <c r="K71" s="26">
        <v>1</v>
      </c>
      <c r="L71" s="32"/>
      <c r="M71" s="73"/>
      <c r="N71" s="32">
        <v>1</v>
      </c>
      <c r="O71" s="40"/>
      <c r="P71" s="32"/>
      <c r="Q71" s="87">
        <v>1</v>
      </c>
    </row>
    <row r="72" spans="1:17" x14ac:dyDescent="0.25">
      <c r="A72" s="16">
        <v>4</v>
      </c>
      <c r="B72" s="10" t="s">
        <v>4</v>
      </c>
      <c r="C72" s="36">
        <v>2</v>
      </c>
      <c r="D72" s="40">
        <v>2</v>
      </c>
      <c r="E72" s="40">
        <v>2</v>
      </c>
      <c r="F72" s="53">
        <v>1</v>
      </c>
      <c r="G72" s="72">
        <v>1</v>
      </c>
      <c r="H72" s="32">
        <v>1</v>
      </c>
      <c r="I72" s="32"/>
      <c r="J72" s="53"/>
      <c r="K72" s="26">
        <v>1</v>
      </c>
      <c r="L72" s="32"/>
      <c r="M72" s="73"/>
      <c r="N72" s="32">
        <v>1</v>
      </c>
      <c r="O72" s="40"/>
      <c r="P72" s="32"/>
      <c r="Q72" s="87">
        <v>1</v>
      </c>
    </row>
    <row r="73" spans="1:17" x14ac:dyDescent="0.25">
      <c r="A73" s="16">
        <v>5</v>
      </c>
      <c r="B73" s="10" t="s">
        <v>164</v>
      </c>
      <c r="C73" s="36">
        <v>5</v>
      </c>
      <c r="D73" s="40">
        <v>18</v>
      </c>
      <c r="E73" s="40">
        <v>24</v>
      </c>
      <c r="F73" s="53">
        <v>3</v>
      </c>
      <c r="G73" s="72">
        <v>3</v>
      </c>
      <c r="H73" s="32">
        <v>1</v>
      </c>
      <c r="I73" s="32"/>
      <c r="J73" s="53"/>
      <c r="K73" s="26">
        <v>1</v>
      </c>
      <c r="L73" s="32"/>
      <c r="M73" s="73"/>
      <c r="N73" s="32">
        <v>1</v>
      </c>
      <c r="O73" s="40"/>
      <c r="P73" s="32"/>
      <c r="Q73" s="87">
        <v>1</v>
      </c>
    </row>
    <row r="74" spans="1:17" x14ac:dyDescent="0.25">
      <c r="A74" s="16">
        <v>6</v>
      </c>
      <c r="B74" s="10" t="s">
        <v>81</v>
      </c>
      <c r="C74" s="36">
        <v>3</v>
      </c>
      <c r="D74" s="40">
        <v>2</v>
      </c>
      <c r="E74" s="40">
        <v>4</v>
      </c>
      <c r="F74" s="53">
        <v>3</v>
      </c>
      <c r="G74" s="72">
        <v>5</v>
      </c>
      <c r="H74" s="32">
        <v>1</v>
      </c>
      <c r="I74" s="32"/>
      <c r="J74" s="53"/>
      <c r="K74" s="26">
        <v>1</v>
      </c>
      <c r="L74" s="32"/>
      <c r="M74" s="73"/>
      <c r="N74" s="32">
        <v>1</v>
      </c>
      <c r="O74" s="40"/>
      <c r="P74" s="32"/>
      <c r="Q74" s="87">
        <v>1</v>
      </c>
    </row>
    <row r="75" spans="1:17" x14ac:dyDescent="0.25">
      <c r="A75" s="16">
        <v>7</v>
      </c>
      <c r="B75" s="10" t="s">
        <v>82</v>
      </c>
      <c r="C75" s="36">
        <v>1</v>
      </c>
      <c r="D75" s="40">
        <v>1</v>
      </c>
      <c r="E75" s="40">
        <v>2</v>
      </c>
      <c r="F75" s="53">
        <v>1</v>
      </c>
      <c r="G75" s="72">
        <v>0</v>
      </c>
      <c r="H75" s="32">
        <v>1</v>
      </c>
      <c r="I75" s="32"/>
      <c r="J75" s="53"/>
      <c r="K75" s="26">
        <v>1</v>
      </c>
      <c r="L75" s="32"/>
      <c r="M75" s="73"/>
      <c r="N75" s="32">
        <v>1</v>
      </c>
      <c r="O75" s="40"/>
      <c r="P75" s="32"/>
      <c r="Q75" s="87">
        <v>1</v>
      </c>
    </row>
    <row r="76" spans="1:17" x14ac:dyDescent="0.25">
      <c r="A76" s="16">
        <v>8</v>
      </c>
      <c r="B76" s="10" t="s">
        <v>83</v>
      </c>
      <c r="C76" s="36">
        <v>4</v>
      </c>
      <c r="D76" s="40">
        <v>4</v>
      </c>
      <c r="E76" s="40">
        <v>4</v>
      </c>
      <c r="F76" s="53">
        <v>4</v>
      </c>
      <c r="G76" s="72">
        <v>2</v>
      </c>
      <c r="H76" s="32">
        <v>1</v>
      </c>
      <c r="I76" s="32"/>
      <c r="J76" s="53"/>
      <c r="K76" s="26">
        <v>1</v>
      </c>
      <c r="L76" s="32"/>
      <c r="M76" s="73"/>
      <c r="N76" s="32">
        <v>1</v>
      </c>
      <c r="O76" s="40"/>
      <c r="P76" s="32"/>
      <c r="Q76" s="87">
        <v>1</v>
      </c>
    </row>
    <row r="77" spans="1:17" x14ac:dyDescent="0.25">
      <c r="A77" s="16">
        <v>9</v>
      </c>
      <c r="B77" s="10" t="s">
        <v>43</v>
      </c>
      <c r="C77" s="36">
        <v>3</v>
      </c>
      <c r="D77" s="40">
        <v>3</v>
      </c>
      <c r="E77" s="40">
        <v>3</v>
      </c>
      <c r="F77" s="53">
        <v>3</v>
      </c>
      <c r="G77" s="72">
        <v>3</v>
      </c>
      <c r="H77" s="32">
        <v>1</v>
      </c>
      <c r="I77" s="32"/>
      <c r="J77" s="53"/>
      <c r="K77" s="26">
        <v>1</v>
      </c>
      <c r="L77" s="32"/>
      <c r="M77" s="73"/>
      <c r="N77" s="32">
        <v>1</v>
      </c>
      <c r="O77" s="40"/>
      <c r="P77" s="32"/>
      <c r="Q77" s="87">
        <v>1</v>
      </c>
    </row>
    <row r="78" spans="1:17" x14ac:dyDescent="0.25">
      <c r="A78" s="16">
        <v>10</v>
      </c>
      <c r="B78" s="10" t="s">
        <v>165</v>
      </c>
      <c r="C78" s="36">
        <v>3</v>
      </c>
      <c r="D78" s="40">
        <v>1</v>
      </c>
      <c r="E78" s="40">
        <v>1</v>
      </c>
      <c r="F78" s="53">
        <v>1</v>
      </c>
      <c r="G78" s="72">
        <v>1</v>
      </c>
      <c r="H78" s="32">
        <v>1</v>
      </c>
      <c r="I78" s="32"/>
      <c r="J78" s="53"/>
      <c r="K78" s="26"/>
      <c r="L78" s="32">
        <v>1</v>
      </c>
      <c r="M78" s="73"/>
      <c r="N78" s="32">
        <v>1</v>
      </c>
      <c r="O78" s="40"/>
      <c r="P78" s="32"/>
      <c r="Q78" s="87">
        <v>1</v>
      </c>
    </row>
    <row r="79" spans="1:17" x14ac:dyDescent="0.25">
      <c r="A79" s="16">
        <v>11</v>
      </c>
      <c r="B79" s="10" t="s">
        <v>85</v>
      </c>
      <c r="C79" s="36">
        <v>2</v>
      </c>
      <c r="D79" s="40">
        <v>1</v>
      </c>
      <c r="E79" s="40">
        <v>2</v>
      </c>
      <c r="F79" s="53">
        <v>1</v>
      </c>
      <c r="G79" s="72">
        <v>1</v>
      </c>
      <c r="H79" s="32"/>
      <c r="I79" s="32"/>
      <c r="J79" s="53">
        <v>1</v>
      </c>
      <c r="K79" s="26"/>
      <c r="L79" s="32">
        <v>1</v>
      </c>
      <c r="M79" s="73"/>
      <c r="N79" s="32">
        <v>1</v>
      </c>
      <c r="O79" s="40"/>
      <c r="P79" s="32"/>
      <c r="Q79" s="87">
        <v>1</v>
      </c>
    </row>
    <row r="80" spans="1:17" x14ac:dyDescent="0.25">
      <c r="A80" s="16">
        <v>12</v>
      </c>
      <c r="B80" s="10" t="s">
        <v>18</v>
      </c>
      <c r="C80" s="36">
        <v>1</v>
      </c>
      <c r="D80" s="40">
        <v>1</v>
      </c>
      <c r="E80" s="40">
        <v>1</v>
      </c>
      <c r="F80" s="53">
        <v>1</v>
      </c>
      <c r="G80" s="72"/>
      <c r="H80" s="32">
        <v>1</v>
      </c>
      <c r="I80" s="32"/>
      <c r="J80" s="53"/>
      <c r="K80" s="26">
        <v>1</v>
      </c>
      <c r="L80" s="32"/>
      <c r="M80" s="73"/>
      <c r="N80" s="32">
        <v>1</v>
      </c>
      <c r="O80" s="40"/>
      <c r="P80" s="32"/>
      <c r="Q80" s="87">
        <v>0</v>
      </c>
    </row>
    <row r="81" spans="1:17" x14ac:dyDescent="0.25">
      <c r="A81" s="16">
        <v>13</v>
      </c>
      <c r="B81" s="10" t="s">
        <v>19</v>
      </c>
      <c r="C81" s="36">
        <v>1</v>
      </c>
      <c r="D81" s="40">
        <v>1</v>
      </c>
      <c r="E81" s="40">
        <v>1</v>
      </c>
      <c r="F81" s="53">
        <v>0</v>
      </c>
      <c r="G81" s="72">
        <v>0</v>
      </c>
      <c r="H81" s="32"/>
      <c r="I81" s="32">
        <v>1</v>
      </c>
      <c r="J81" s="53"/>
      <c r="K81" s="26"/>
      <c r="L81" s="32">
        <v>1</v>
      </c>
      <c r="M81" s="73"/>
      <c r="N81" s="32"/>
      <c r="O81" s="40">
        <v>1</v>
      </c>
      <c r="P81" s="32"/>
      <c r="Q81" s="87">
        <v>1</v>
      </c>
    </row>
    <row r="82" spans="1:17" x14ac:dyDescent="0.25">
      <c r="A82" s="16">
        <v>14</v>
      </c>
      <c r="B82" s="10" t="s">
        <v>86</v>
      </c>
      <c r="C82" s="36">
        <v>2</v>
      </c>
      <c r="D82" s="40">
        <v>2</v>
      </c>
      <c r="E82" s="40">
        <v>2</v>
      </c>
      <c r="F82" s="53">
        <v>1</v>
      </c>
      <c r="G82" s="72">
        <v>1</v>
      </c>
      <c r="H82" s="32">
        <v>1</v>
      </c>
      <c r="I82" s="32"/>
      <c r="J82" s="53"/>
      <c r="K82" s="26"/>
      <c r="L82" s="32">
        <v>1</v>
      </c>
      <c r="M82" s="73"/>
      <c r="N82" s="32">
        <v>1</v>
      </c>
      <c r="O82" s="40"/>
      <c r="P82" s="32"/>
      <c r="Q82" s="87">
        <v>1</v>
      </c>
    </row>
    <row r="83" spans="1:17" ht="15.75" thickBot="1" x14ac:dyDescent="0.3">
      <c r="A83" s="16">
        <v>15</v>
      </c>
      <c r="B83" s="59" t="s">
        <v>87</v>
      </c>
      <c r="C83" s="26">
        <v>2</v>
      </c>
      <c r="D83" s="40">
        <v>2</v>
      </c>
      <c r="E83" s="40">
        <v>2</v>
      </c>
      <c r="F83" s="53">
        <v>1</v>
      </c>
      <c r="G83" s="72">
        <v>1</v>
      </c>
      <c r="H83" s="32">
        <v>1</v>
      </c>
      <c r="I83" s="32"/>
      <c r="J83" s="53"/>
      <c r="K83" s="26">
        <v>1</v>
      </c>
      <c r="L83" s="32"/>
      <c r="M83" s="73"/>
      <c r="N83" s="32">
        <v>1</v>
      </c>
      <c r="O83" s="40"/>
      <c r="P83" s="32"/>
      <c r="Q83" s="87">
        <v>1</v>
      </c>
    </row>
    <row r="84" spans="1:17" ht="15.75" thickBot="1" x14ac:dyDescent="0.3">
      <c r="A84" s="19" t="s">
        <v>89</v>
      </c>
      <c r="B84" s="20"/>
      <c r="C84" s="60">
        <f>SUM(C85:C114)</f>
        <v>64</v>
      </c>
      <c r="D84" s="61">
        <f t="shared" ref="D84:Q84" si="7">SUM(D85:D114)</f>
        <v>51</v>
      </c>
      <c r="E84" s="61">
        <f t="shared" si="7"/>
        <v>95</v>
      </c>
      <c r="F84" s="48">
        <f t="shared" si="7"/>
        <v>65</v>
      </c>
      <c r="G84" s="71">
        <f t="shared" si="7"/>
        <v>60</v>
      </c>
      <c r="H84" s="31">
        <f t="shared" si="7"/>
        <v>23</v>
      </c>
      <c r="I84" s="31">
        <f t="shared" si="7"/>
        <v>2</v>
      </c>
      <c r="J84" s="48">
        <f t="shared" si="7"/>
        <v>5</v>
      </c>
      <c r="K84" s="8">
        <f t="shared" si="7"/>
        <v>19</v>
      </c>
      <c r="L84" s="31">
        <f t="shared" si="7"/>
        <v>10</v>
      </c>
      <c r="M84" s="75">
        <f t="shared" si="7"/>
        <v>1</v>
      </c>
      <c r="N84" s="31">
        <f t="shared" si="7"/>
        <v>25</v>
      </c>
      <c r="O84" s="31">
        <f t="shared" si="7"/>
        <v>4</v>
      </c>
      <c r="P84" s="48">
        <f t="shared" si="7"/>
        <v>1</v>
      </c>
      <c r="Q84" s="88">
        <f t="shared" si="7"/>
        <v>29</v>
      </c>
    </row>
    <row r="85" spans="1:17" x14ac:dyDescent="0.25">
      <c r="A85" s="5">
        <v>1</v>
      </c>
      <c r="B85" s="62" t="s">
        <v>155</v>
      </c>
      <c r="C85" s="36">
        <v>1</v>
      </c>
      <c r="D85" s="40">
        <v>3</v>
      </c>
      <c r="E85" s="40">
        <v>2</v>
      </c>
      <c r="F85" s="53">
        <v>2</v>
      </c>
      <c r="G85" s="72">
        <v>2</v>
      </c>
      <c r="H85" s="32">
        <v>1</v>
      </c>
      <c r="I85" s="32"/>
      <c r="J85" s="53"/>
      <c r="K85" s="26"/>
      <c r="L85" s="32">
        <v>1</v>
      </c>
      <c r="M85" s="73"/>
      <c r="N85" s="32">
        <v>1</v>
      </c>
      <c r="O85" s="40"/>
      <c r="P85" s="32"/>
      <c r="Q85" s="87">
        <v>0</v>
      </c>
    </row>
    <row r="86" spans="1:17" x14ac:dyDescent="0.25">
      <c r="A86" s="5">
        <v>2</v>
      </c>
      <c r="B86" s="10" t="s">
        <v>91</v>
      </c>
      <c r="C86" s="36">
        <v>1</v>
      </c>
      <c r="D86" s="40"/>
      <c r="E86" s="40">
        <v>2</v>
      </c>
      <c r="F86" s="53">
        <v>4</v>
      </c>
      <c r="G86" s="72">
        <v>4</v>
      </c>
      <c r="H86" s="32">
        <v>1</v>
      </c>
      <c r="I86" s="32"/>
      <c r="J86" s="53"/>
      <c r="K86" s="26">
        <v>1</v>
      </c>
      <c r="L86" s="32"/>
      <c r="M86" s="73"/>
      <c r="N86" s="32">
        <v>1</v>
      </c>
      <c r="O86" s="40"/>
      <c r="P86" s="32"/>
      <c r="Q86" s="87">
        <v>1</v>
      </c>
    </row>
    <row r="87" spans="1:17" x14ac:dyDescent="0.25">
      <c r="A87" s="5">
        <v>3</v>
      </c>
      <c r="B87" s="10" t="s">
        <v>93</v>
      </c>
      <c r="C87" s="36">
        <v>5</v>
      </c>
      <c r="D87" s="40">
        <v>2</v>
      </c>
      <c r="E87" s="40">
        <v>2</v>
      </c>
      <c r="F87" s="53">
        <v>2</v>
      </c>
      <c r="G87" s="72">
        <v>2</v>
      </c>
      <c r="H87" s="32">
        <v>1</v>
      </c>
      <c r="I87" s="32"/>
      <c r="J87" s="53"/>
      <c r="K87" s="26">
        <v>1</v>
      </c>
      <c r="L87" s="32"/>
      <c r="M87" s="73"/>
      <c r="N87" s="32">
        <v>1</v>
      </c>
      <c r="O87" s="40"/>
      <c r="P87" s="32"/>
      <c r="Q87" s="87">
        <v>1</v>
      </c>
    </row>
    <row r="88" spans="1:17" x14ac:dyDescent="0.25">
      <c r="A88" s="5">
        <v>4</v>
      </c>
      <c r="B88" s="10" t="s">
        <v>76</v>
      </c>
      <c r="C88" s="51">
        <v>2</v>
      </c>
      <c r="D88" s="54">
        <v>2</v>
      </c>
      <c r="E88" s="63">
        <v>3</v>
      </c>
      <c r="F88" s="53">
        <v>3</v>
      </c>
      <c r="G88" s="72">
        <v>6</v>
      </c>
      <c r="H88" s="32">
        <v>1</v>
      </c>
      <c r="I88" s="32"/>
      <c r="J88" s="53"/>
      <c r="K88" s="26">
        <v>1</v>
      </c>
      <c r="L88" s="32"/>
      <c r="M88" s="73"/>
      <c r="N88" s="32">
        <v>1</v>
      </c>
      <c r="O88" s="40"/>
      <c r="P88" s="32"/>
      <c r="Q88" s="87">
        <v>1</v>
      </c>
    </row>
    <row r="89" spans="1:17" x14ac:dyDescent="0.25">
      <c r="A89" s="5">
        <v>5</v>
      </c>
      <c r="B89" s="10" t="s">
        <v>5</v>
      </c>
      <c r="C89" s="26">
        <v>2</v>
      </c>
      <c r="D89" s="32">
        <v>1</v>
      </c>
      <c r="E89" s="40">
        <v>1</v>
      </c>
      <c r="F89" s="53">
        <v>1</v>
      </c>
      <c r="G89" s="72">
        <v>0</v>
      </c>
      <c r="H89" s="32">
        <v>1</v>
      </c>
      <c r="I89" s="32"/>
      <c r="J89" s="53"/>
      <c r="K89" s="26"/>
      <c r="L89" s="32">
        <v>1</v>
      </c>
      <c r="M89" s="73"/>
      <c r="N89" s="32">
        <v>1</v>
      </c>
      <c r="O89" s="40"/>
      <c r="P89" s="32"/>
      <c r="Q89" s="87">
        <v>1</v>
      </c>
    </row>
    <row r="90" spans="1:17" x14ac:dyDescent="0.25">
      <c r="A90" s="5">
        <v>6</v>
      </c>
      <c r="B90" s="10" t="s">
        <v>156</v>
      </c>
      <c r="C90" s="26">
        <v>1</v>
      </c>
      <c r="D90" s="54">
        <v>1</v>
      </c>
      <c r="E90" s="40">
        <v>2</v>
      </c>
      <c r="F90" s="53">
        <v>3</v>
      </c>
      <c r="G90" s="72">
        <v>1</v>
      </c>
      <c r="H90" s="32">
        <v>1</v>
      </c>
      <c r="I90" s="32"/>
      <c r="J90" s="53"/>
      <c r="K90" s="26">
        <v>1</v>
      </c>
      <c r="L90" s="32"/>
      <c r="M90" s="73"/>
      <c r="N90" s="32">
        <v>1</v>
      </c>
      <c r="O90" s="40"/>
      <c r="P90" s="32"/>
      <c r="Q90" s="87">
        <v>1</v>
      </c>
    </row>
    <row r="91" spans="1:17" x14ac:dyDescent="0.25">
      <c r="A91" s="5">
        <v>7</v>
      </c>
      <c r="B91" s="10" t="s">
        <v>157</v>
      </c>
      <c r="C91" s="26">
        <v>2</v>
      </c>
      <c r="D91" s="32">
        <v>1</v>
      </c>
      <c r="E91" s="40">
        <v>2</v>
      </c>
      <c r="F91" s="53">
        <v>1</v>
      </c>
      <c r="G91" s="72">
        <v>1</v>
      </c>
      <c r="H91" s="32">
        <v>1</v>
      </c>
      <c r="I91" s="32"/>
      <c r="J91" s="53"/>
      <c r="K91" s="26">
        <v>1</v>
      </c>
      <c r="L91" s="32"/>
      <c r="M91" s="73"/>
      <c r="N91" s="32">
        <v>1</v>
      </c>
      <c r="O91" s="40"/>
      <c r="P91" s="32"/>
      <c r="Q91" s="87">
        <v>1</v>
      </c>
    </row>
    <row r="92" spans="1:17" x14ac:dyDescent="0.25">
      <c r="A92" s="5">
        <v>8</v>
      </c>
      <c r="B92" s="10" t="s">
        <v>42</v>
      </c>
      <c r="C92" s="26">
        <v>1</v>
      </c>
      <c r="D92" s="55">
        <v>5</v>
      </c>
      <c r="E92" s="40">
        <v>4</v>
      </c>
      <c r="F92" s="53">
        <v>2</v>
      </c>
      <c r="G92" s="72">
        <v>8</v>
      </c>
      <c r="H92" s="32">
        <v>1</v>
      </c>
      <c r="I92" s="32"/>
      <c r="J92" s="53"/>
      <c r="K92" s="26">
        <v>1</v>
      </c>
      <c r="L92" s="32"/>
      <c r="M92" s="73"/>
      <c r="N92" s="32">
        <v>1</v>
      </c>
      <c r="O92" s="40"/>
      <c r="P92" s="32"/>
      <c r="Q92" s="87">
        <v>1</v>
      </c>
    </row>
    <row r="93" spans="1:17" x14ac:dyDescent="0.25">
      <c r="A93" s="5">
        <v>9</v>
      </c>
      <c r="B93" s="10" t="s">
        <v>95</v>
      </c>
      <c r="C93" s="26">
        <v>2</v>
      </c>
      <c r="D93" s="32">
        <v>1</v>
      </c>
      <c r="E93" s="40">
        <v>5</v>
      </c>
      <c r="F93" s="53">
        <v>6</v>
      </c>
      <c r="G93" s="72">
        <v>0</v>
      </c>
      <c r="H93" s="32">
        <v>1</v>
      </c>
      <c r="I93" s="32"/>
      <c r="J93" s="53"/>
      <c r="K93" s="26">
        <v>1</v>
      </c>
      <c r="L93" s="32"/>
      <c r="M93" s="73"/>
      <c r="N93" s="32">
        <v>1</v>
      </c>
      <c r="O93" s="40"/>
      <c r="P93" s="32"/>
      <c r="Q93" s="87">
        <v>1</v>
      </c>
    </row>
    <row r="94" spans="1:17" x14ac:dyDescent="0.25">
      <c r="A94" s="5">
        <v>10</v>
      </c>
      <c r="B94" s="10" t="s">
        <v>96</v>
      </c>
      <c r="C94" s="26">
        <v>1</v>
      </c>
      <c r="D94" s="32">
        <v>1</v>
      </c>
      <c r="E94" s="40">
        <v>2</v>
      </c>
      <c r="F94" s="53">
        <v>2</v>
      </c>
      <c r="G94" s="72">
        <v>2</v>
      </c>
      <c r="H94" s="32">
        <v>1</v>
      </c>
      <c r="I94" s="32"/>
      <c r="J94" s="53"/>
      <c r="K94" s="26">
        <v>1</v>
      </c>
      <c r="L94" s="32"/>
      <c r="M94" s="73"/>
      <c r="N94" s="32">
        <v>1</v>
      </c>
      <c r="O94" s="40"/>
      <c r="P94" s="32"/>
      <c r="Q94" s="87">
        <v>1</v>
      </c>
    </row>
    <row r="95" spans="1:17" x14ac:dyDescent="0.25">
      <c r="A95" s="5">
        <v>11</v>
      </c>
      <c r="B95" s="10" t="s">
        <v>97</v>
      </c>
      <c r="C95" s="26">
        <v>2</v>
      </c>
      <c r="D95" s="32">
        <v>2</v>
      </c>
      <c r="E95" s="40">
        <v>3</v>
      </c>
      <c r="F95" s="53">
        <v>2</v>
      </c>
      <c r="G95" s="72">
        <v>1</v>
      </c>
      <c r="H95" s="32">
        <v>1</v>
      </c>
      <c r="I95" s="32"/>
      <c r="J95" s="53"/>
      <c r="K95" s="26"/>
      <c r="L95" s="32">
        <v>1</v>
      </c>
      <c r="M95" s="73"/>
      <c r="N95" s="32">
        <v>1</v>
      </c>
      <c r="O95" s="40"/>
      <c r="P95" s="32"/>
      <c r="Q95" s="87">
        <v>1</v>
      </c>
    </row>
    <row r="96" spans="1:17" x14ac:dyDescent="0.25">
      <c r="A96" s="5">
        <v>12</v>
      </c>
      <c r="B96" s="10" t="s">
        <v>98</v>
      </c>
      <c r="C96" s="26">
        <v>3</v>
      </c>
      <c r="D96" s="54">
        <v>3</v>
      </c>
      <c r="E96" s="63">
        <v>1</v>
      </c>
      <c r="F96" s="53">
        <v>5</v>
      </c>
      <c r="G96" s="72">
        <v>4</v>
      </c>
      <c r="H96" s="32">
        <v>1</v>
      </c>
      <c r="I96" s="32"/>
      <c r="J96" s="53"/>
      <c r="K96" s="26">
        <v>1</v>
      </c>
      <c r="L96" s="32"/>
      <c r="M96" s="73"/>
      <c r="N96" s="32">
        <v>1</v>
      </c>
      <c r="O96" s="40"/>
      <c r="P96" s="32"/>
      <c r="Q96" s="87">
        <v>1</v>
      </c>
    </row>
    <row r="97" spans="1:17" x14ac:dyDescent="0.25">
      <c r="A97" s="5">
        <v>13</v>
      </c>
      <c r="B97" s="10" t="s">
        <v>17</v>
      </c>
      <c r="C97" s="36">
        <v>2</v>
      </c>
      <c r="D97" s="40">
        <v>4</v>
      </c>
      <c r="E97" s="40">
        <v>3</v>
      </c>
      <c r="F97" s="53">
        <v>1</v>
      </c>
      <c r="G97" s="72">
        <v>1</v>
      </c>
      <c r="H97" s="32">
        <v>1</v>
      </c>
      <c r="I97" s="32"/>
      <c r="J97" s="53"/>
      <c r="K97" s="26">
        <v>1</v>
      </c>
      <c r="L97" s="32"/>
      <c r="M97" s="73"/>
      <c r="N97" s="32">
        <v>1</v>
      </c>
      <c r="O97" s="40"/>
      <c r="P97" s="32"/>
      <c r="Q97" s="87">
        <v>1</v>
      </c>
    </row>
    <row r="98" spans="1:17" x14ac:dyDescent="0.25">
      <c r="A98" s="5">
        <v>14</v>
      </c>
      <c r="B98" s="10" t="s">
        <v>99</v>
      </c>
      <c r="C98" s="36">
        <v>2</v>
      </c>
      <c r="D98" s="40">
        <v>1</v>
      </c>
      <c r="E98" s="40">
        <v>3</v>
      </c>
      <c r="F98" s="53">
        <v>2</v>
      </c>
      <c r="G98" s="72">
        <v>2</v>
      </c>
      <c r="H98" s="32">
        <v>1</v>
      </c>
      <c r="I98" s="32"/>
      <c r="J98" s="53"/>
      <c r="K98" s="26">
        <v>1</v>
      </c>
      <c r="L98" s="32"/>
      <c r="M98" s="73"/>
      <c r="N98" s="32">
        <v>1</v>
      </c>
      <c r="O98" s="40"/>
      <c r="P98" s="32"/>
      <c r="Q98" s="87">
        <v>1</v>
      </c>
    </row>
    <row r="99" spans="1:17" x14ac:dyDescent="0.25">
      <c r="A99" s="5">
        <v>15</v>
      </c>
      <c r="B99" s="10" t="s">
        <v>158</v>
      </c>
      <c r="C99" s="51">
        <v>1</v>
      </c>
      <c r="D99" s="54">
        <v>1</v>
      </c>
      <c r="E99" s="40">
        <v>1</v>
      </c>
      <c r="F99" s="53">
        <v>1</v>
      </c>
      <c r="G99" s="72">
        <v>1</v>
      </c>
      <c r="H99" s="32">
        <v>1</v>
      </c>
      <c r="I99" s="32"/>
      <c r="J99" s="53"/>
      <c r="K99" s="26">
        <v>1</v>
      </c>
      <c r="L99" s="32"/>
      <c r="M99" s="73"/>
      <c r="N99" s="32">
        <v>1</v>
      </c>
      <c r="O99" s="40"/>
      <c r="P99" s="32"/>
      <c r="Q99" s="87">
        <v>1</v>
      </c>
    </row>
    <row r="100" spans="1:17" x14ac:dyDescent="0.25">
      <c r="A100" s="5">
        <v>16</v>
      </c>
      <c r="B100" s="10" t="s">
        <v>159</v>
      </c>
      <c r="C100" s="36">
        <v>1</v>
      </c>
      <c r="D100" s="40">
        <v>1</v>
      </c>
      <c r="E100" s="40">
        <v>1</v>
      </c>
      <c r="F100" s="53">
        <v>1</v>
      </c>
      <c r="G100" s="72">
        <v>1</v>
      </c>
      <c r="H100" s="32">
        <v>1</v>
      </c>
      <c r="I100" s="32"/>
      <c r="J100" s="53"/>
      <c r="K100" s="26"/>
      <c r="L100" s="32">
        <v>1</v>
      </c>
      <c r="M100" s="73"/>
      <c r="N100" s="32"/>
      <c r="O100" s="40">
        <v>1</v>
      </c>
      <c r="P100" s="32"/>
      <c r="Q100" s="87">
        <v>1</v>
      </c>
    </row>
    <row r="101" spans="1:17" x14ac:dyDescent="0.25">
      <c r="A101" s="5">
        <v>17</v>
      </c>
      <c r="B101" s="10" t="s">
        <v>102</v>
      </c>
      <c r="C101" s="36">
        <v>2</v>
      </c>
      <c r="D101" s="40">
        <v>1</v>
      </c>
      <c r="E101" s="40">
        <v>1</v>
      </c>
      <c r="F101" s="53">
        <v>2</v>
      </c>
      <c r="G101" s="72">
        <v>1</v>
      </c>
      <c r="H101" s="32"/>
      <c r="I101" s="32"/>
      <c r="J101" s="53">
        <v>1</v>
      </c>
      <c r="K101" s="26"/>
      <c r="L101" s="32">
        <v>1</v>
      </c>
      <c r="M101" s="73"/>
      <c r="N101" s="32">
        <v>1</v>
      </c>
      <c r="O101" s="40"/>
      <c r="P101" s="32"/>
      <c r="Q101" s="87">
        <v>1</v>
      </c>
    </row>
    <row r="102" spans="1:17" x14ac:dyDescent="0.25">
      <c r="A102" s="5">
        <v>18</v>
      </c>
      <c r="B102" s="10" t="s">
        <v>103</v>
      </c>
      <c r="C102" s="36">
        <v>1</v>
      </c>
      <c r="D102" s="40">
        <v>1</v>
      </c>
      <c r="E102" s="40">
        <v>1</v>
      </c>
      <c r="F102" s="53">
        <v>1</v>
      </c>
      <c r="G102" s="72">
        <v>1</v>
      </c>
      <c r="H102" s="32"/>
      <c r="I102" s="32"/>
      <c r="J102" s="53">
        <v>1</v>
      </c>
      <c r="K102" s="26"/>
      <c r="L102" s="32">
        <v>1</v>
      </c>
      <c r="M102" s="73"/>
      <c r="N102" s="32"/>
      <c r="O102" s="40">
        <v>1</v>
      </c>
      <c r="P102" s="32"/>
      <c r="Q102" s="87">
        <v>1</v>
      </c>
    </row>
    <row r="103" spans="1:17" x14ac:dyDescent="0.25">
      <c r="A103" s="5">
        <v>19</v>
      </c>
      <c r="B103" s="10" t="s">
        <v>104</v>
      </c>
      <c r="C103" s="36">
        <v>1</v>
      </c>
      <c r="D103" s="40">
        <v>1</v>
      </c>
      <c r="E103" s="40">
        <v>1</v>
      </c>
      <c r="F103" s="53">
        <v>2</v>
      </c>
      <c r="G103" s="72">
        <v>1</v>
      </c>
      <c r="H103" s="32">
        <v>1</v>
      </c>
      <c r="I103" s="32"/>
      <c r="J103" s="53"/>
      <c r="K103" s="26">
        <v>1</v>
      </c>
      <c r="L103" s="32"/>
      <c r="M103" s="73"/>
      <c r="N103" s="32">
        <v>1</v>
      </c>
      <c r="O103" s="40"/>
      <c r="P103" s="32"/>
      <c r="Q103" s="87">
        <v>1</v>
      </c>
    </row>
    <row r="104" spans="1:17" x14ac:dyDescent="0.25">
      <c r="A104" s="5">
        <v>20</v>
      </c>
      <c r="B104" s="10" t="s">
        <v>160</v>
      </c>
      <c r="C104" s="36">
        <v>1</v>
      </c>
      <c r="D104" s="40">
        <v>1</v>
      </c>
      <c r="E104" s="40">
        <v>4</v>
      </c>
      <c r="F104" s="53">
        <v>3</v>
      </c>
      <c r="G104" s="72">
        <v>8</v>
      </c>
      <c r="H104" s="32"/>
      <c r="I104" s="32">
        <v>1</v>
      </c>
      <c r="J104" s="53"/>
      <c r="K104" s="26"/>
      <c r="L104" s="32">
        <v>1</v>
      </c>
      <c r="M104" s="73"/>
      <c r="N104" s="32"/>
      <c r="O104" s="40">
        <v>1</v>
      </c>
      <c r="P104" s="32"/>
      <c r="Q104" s="87">
        <v>1</v>
      </c>
    </row>
    <row r="105" spans="1:17" x14ac:dyDescent="0.25">
      <c r="A105" s="5">
        <v>21</v>
      </c>
      <c r="B105" s="10" t="s">
        <v>106</v>
      </c>
      <c r="C105" s="36">
        <v>2</v>
      </c>
      <c r="D105" s="40">
        <v>1</v>
      </c>
      <c r="E105" s="40">
        <v>8</v>
      </c>
      <c r="F105" s="53">
        <v>2</v>
      </c>
      <c r="G105" s="72">
        <v>1</v>
      </c>
      <c r="H105" s="32">
        <v>1</v>
      </c>
      <c r="I105" s="32"/>
      <c r="J105" s="53"/>
      <c r="K105" s="26">
        <v>1</v>
      </c>
      <c r="L105" s="32"/>
      <c r="M105" s="73"/>
      <c r="N105" s="32">
        <v>1</v>
      </c>
      <c r="O105" s="40"/>
      <c r="P105" s="32"/>
      <c r="Q105" s="87">
        <v>1</v>
      </c>
    </row>
    <row r="106" spans="1:17" x14ac:dyDescent="0.25">
      <c r="A106" s="5">
        <v>22</v>
      </c>
      <c r="B106" s="10" t="s">
        <v>161</v>
      </c>
      <c r="C106" s="36">
        <v>2</v>
      </c>
      <c r="D106" s="40">
        <v>1</v>
      </c>
      <c r="E106" s="40">
        <v>3</v>
      </c>
      <c r="F106" s="53">
        <v>1</v>
      </c>
      <c r="G106" s="72">
        <v>1</v>
      </c>
      <c r="H106" s="32">
        <v>1</v>
      </c>
      <c r="I106" s="32"/>
      <c r="J106" s="53"/>
      <c r="K106" s="26">
        <v>1</v>
      </c>
      <c r="L106" s="32"/>
      <c r="M106" s="73"/>
      <c r="N106" s="32">
        <v>1</v>
      </c>
      <c r="O106" s="40"/>
      <c r="P106" s="32"/>
      <c r="Q106" s="87">
        <v>1</v>
      </c>
    </row>
    <row r="107" spans="1:17" x14ac:dyDescent="0.25">
      <c r="A107" s="5">
        <v>23</v>
      </c>
      <c r="B107" s="10" t="s">
        <v>162</v>
      </c>
      <c r="C107" s="36">
        <v>2</v>
      </c>
      <c r="D107" s="40">
        <v>2</v>
      </c>
      <c r="E107" s="40">
        <v>2</v>
      </c>
      <c r="F107" s="53">
        <v>2</v>
      </c>
      <c r="G107" s="72">
        <v>1</v>
      </c>
      <c r="H107" s="32"/>
      <c r="I107" s="32">
        <v>1</v>
      </c>
      <c r="J107" s="53"/>
      <c r="K107" s="26"/>
      <c r="L107" s="32">
        <v>1</v>
      </c>
      <c r="M107" s="73"/>
      <c r="N107" s="32">
        <v>1</v>
      </c>
      <c r="O107" s="40"/>
      <c r="P107" s="32"/>
      <c r="Q107" s="87">
        <v>1</v>
      </c>
    </row>
    <row r="108" spans="1:17" x14ac:dyDescent="0.25">
      <c r="A108" s="5">
        <v>24</v>
      </c>
      <c r="B108" s="10" t="s">
        <v>163</v>
      </c>
      <c r="C108" s="36">
        <v>2</v>
      </c>
      <c r="D108" s="40">
        <v>2</v>
      </c>
      <c r="E108" s="40">
        <v>5</v>
      </c>
      <c r="F108" s="53">
        <v>2</v>
      </c>
      <c r="G108" s="72">
        <v>2</v>
      </c>
      <c r="H108" s="32">
        <v>1</v>
      </c>
      <c r="I108" s="32"/>
      <c r="J108" s="53"/>
      <c r="K108" s="26">
        <v>1</v>
      </c>
      <c r="L108" s="32"/>
      <c r="M108" s="73"/>
      <c r="N108" s="32">
        <v>1</v>
      </c>
      <c r="O108" s="40"/>
      <c r="P108" s="32"/>
      <c r="Q108" s="87">
        <v>1</v>
      </c>
    </row>
    <row r="109" spans="1:17" x14ac:dyDescent="0.25">
      <c r="A109" s="5">
        <v>25</v>
      </c>
      <c r="B109" s="10" t="s">
        <v>110</v>
      </c>
      <c r="C109" s="36">
        <v>2</v>
      </c>
      <c r="D109" s="40">
        <v>2</v>
      </c>
      <c r="E109" s="40">
        <v>3</v>
      </c>
      <c r="F109" s="53">
        <v>3</v>
      </c>
      <c r="G109" s="72">
        <v>0</v>
      </c>
      <c r="H109" s="32"/>
      <c r="I109" s="32"/>
      <c r="J109" s="53">
        <v>1</v>
      </c>
      <c r="K109" s="26"/>
      <c r="L109" s="32">
        <v>1</v>
      </c>
      <c r="M109" s="73"/>
      <c r="N109" s="32"/>
      <c r="O109" s="40"/>
      <c r="P109" s="32">
        <v>1</v>
      </c>
      <c r="Q109" s="87">
        <v>1</v>
      </c>
    </row>
    <row r="110" spans="1:17" x14ac:dyDescent="0.25">
      <c r="A110" s="5">
        <v>26</v>
      </c>
      <c r="B110" s="10" t="s">
        <v>154</v>
      </c>
      <c r="C110" s="36">
        <v>1</v>
      </c>
      <c r="D110" s="40">
        <v>2</v>
      </c>
      <c r="E110" s="40">
        <v>2</v>
      </c>
      <c r="F110" s="53">
        <v>2</v>
      </c>
      <c r="G110" s="72">
        <v>2</v>
      </c>
      <c r="H110" s="32"/>
      <c r="I110" s="32"/>
      <c r="J110" s="53">
        <v>1</v>
      </c>
      <c r="K110" s="26"/>
      <c r="L110" s="32"/>
      <c r="M110" s="73">
        <v>1</v>
      </c>
      <c r="N110" s="32">
        <v>1</v>
      </c>
      <c r="O110" s="40"/>
      <c r="P110" s="32"/>
      <c r="Q110" s="87">
        <v>1</v>
      </c>
    </row>
    <row r="111" spans="1:17" x14ac:dyDescent="0.25">
      <c r="A111" s="5">
        <v>27</v>
      </c>
      <c r="B111" s="10" t="s">
        <v>153</v>
      </c>
      <c r="C111" s="36">
        <v>1</v>
      </c>
      <c r="D111" s="40">
        <v>3</v>
      </c>
      <c r="E111" s="40">
        <v>16</v>
      </c>
      <c r="F111" s="53">
        <v>3</v>
      </c>
      <c r="G111" s="72">
        <v>2</v>
      </c>
      <c r="H111" s="32">
        <v>1</v>
      </c>
      <c r="I111" s="32"/>
      <c r="J111" s="53"/>
      <c r="K111" s="26">
        <v>1</v>
      </c>
      <c r="L111" s="32"/>
      <c r="M111" s="73"/>
      <c r="N111" s="32">
        <v>1</v>
      </c>
      <c r="O111" s="40"/>
      <c r="P111" s="32"/>
      <c r="Q111" s="87">
        <v>1</v>
      </c>
    </row>
    <row r="112" spans="1:17" x14ac:dyDescent="0.25">
      <c r="A112" s="5">
        <v>28</v>
      </c>
      <c r="B112" s="10" t="s">
        <v>113</v>
      </c>
      <c r="C112" s="36">
        <v>11</v>
      </c>
      <c r="D112" s="40">
        <v>2</v>
      </c>
      <c r="E112" s="40">
        <v>2</v>
      </c>
      <c r="F112" s="53">
        <v>0</v>
      </c>
      <c r="G112" s="72">
        <v>0</v>
      </c>
      <c r="H112" s="32"/>
      <c r="I112" s="32"/>
      <c r="J112" s="53">
        <v>1</v>
      </c>
      <c r="K112" s="26"/>
      <c r="L112" s="32">
        <v>1</v>
      </c>
      <c r="M112" s="73"/>
      <c r="N112" s="32"/>
      <c r="O112" s="40">
        <v>1</v>
      </c>
      <c r="P112" s="32"/>
      <c r="Q112" s="87">
        <v>1</v>
      </c>
    </row>
    <row r="113" spans="1:17" x14ac:dyDescent="0.25">
      <c r="A113" s="5">
        <v>29</v>
      </c>
      <c r="B113" s="59" t="s">
        <v>152</v>
      </c>
      <c r="C113" s="36">
        <v>4</v>
      </c>
      <c r="D113" s="63">
        <v>1</v>
      </c>
      <c r="E113" s="57">
        <v>2</v>
      </c>
      <c r="F113" s="53">
        <v>1</v>
      </c>
      <c r="G113" s="72">
        <v>1</v>
      </c>
      <c r="H113" s="32">
        <v>1</v>
      </c>
      <c r="I113" s="32"/>
      <c r="J113" s="53"/>
      <c r="K113" s="26">
        <v>1</v>
      </c>
      <c r="L113" s="32"/>
      <c r="M113" s="73"/>
      <c r="N113" s="32">
        <v>1</v>
      </c>
      <c r="O113" s="40"/>
      <c r="P113" s="32"/>
      <c r="Q113" s="87">
        <v>1</v>
      </c>
    </row>
    <row r="114" spans="1:17" ht="15.75" thickBot="1" x14ac:dyDescent="0.3">
      <c r="A114" s="5">
        <v>30</v>
      </c>
      <c r="B114" s="59" t="s">
        <v>124</v>
      </c>
      <c r="C114" s="36">
        <v>3</v>
      </c>
      <c r="D114" s="40">
        <v>2</v>
      </c>
      <c r="E114" s="40">
        <v>8</v>
      </c>
      <c r="F114" s="53">
        <v>3</v>
      </c>
      <c r="G114" s="72">
        <v>3</v>
      </c>
      <c r="H114" s="32">
        <v>1</v>
      </c>
      <c r="I114" s="32"/>
      <c r="J114" s="53"/>
      <c r="K114" s="26">
        <v>1</v>
      </c>
      <c r="L114" s="32"/>
      <c r="M114" s="73"/>
      <c r="N114" s="32">
        <v>1</v>
      </c>
      <c r="O114" s="40"/>
      <c r="P114" s="32"/>
      <c r="Q114" s="87">
        <v>1</v>
      </c>
    </row>
    <row r="115" spans="1:17" ht="15.75" thickBot="1" x14ac:dyDescent="0.3">
      <c r="A115" s="17" t="s">
        <v>114</v>
      </c>
      <c r="B115" s="20"/>
      <c r="C115" s="60">
        <f t="shared" ref="C115:Q115" si="8">SUM(C116:C123)</f>
        <v>15</v>
      </c>
      <c r="D115" s="61">
        <f t="shared" si="8"/>
        <v>15</v>
      </c>
      <c r="E115" s="61">
        <f t="shared" si="8"/>
        <v>30</v>
      </c>
      <c r="F115" s="48">
        <f t="shared" si="8"/>
        <v>13</v>
      </c>
      <c r="G115" s="71">
        <f t="shared" si="8"/>
        <v>14</v>
      </c>
      <c r="H115" s="31">
        <f t="shared" si="8"/>
        <v>6</v>
      </c>
      <c r="I115" s="31">
        <f t="shared" si="8"/>
        <v>0</v>
      </c>
      <c r="J115" s="48">
        <f t="shared" si="8"/>
        <v>1</v>
      </c>
      <c r="K115" s="8">
        <f t="shared" si="8"/>
        <v>4</v>
      </c>
      <c r="L115" s="31">
        <f t="shared" si="8"/>
        <v>2</v>
      </c>
      <c r="M115" s="75">
        <f t="shared" si="8"/>
        <v>1</v>
      </c>
      <c r="N115" s="31">
        <f t="shared" si="8"/>
        <v>5</v>
      </c>
      <c r="O115" s="31">
        <f t="shared" si="8"/>
        <v>1</v>
      </c>
      <c r="P115" s="31">
        <f t="shared" si="8"/>
        <v>1</v>
      </c>
      <c r="Q115" s="88">
        <f t="shared" si="8"/>
        <v>7</v>
      </c>
    </row>
    <row r="116" spans="1:17" x14ac:dyDescent="0.25">
      <c r="A116" s="6">
        <v>1</v>
      </c>
      <c r="B116" s="62" t="s">
        <v>151</v>
      </c>
      <c r="C116" s="36">
        <v>3</v>
      </c>
      <c r="D116" s="56"/>
      <c r="E116" s="40">
        <v>6</v>
      </c>
      <c r="F116" s="53">
        <v>1</v>
      </c>
      <c r="G116" s="72">
        <v>2</v>
      </c>
      <c r="H116" s="32">
        <v>1</v>
      </c>
      <c r="I116" s="32"/>
      <c r="J116" s="53"/>
      <c r="K116" s="26">
        <v>1</v>
      </c>
      <c r="L116" s="32"/>
      <c r="M116" s="73"/>
      <c r="N116" s="32">
        <v>1</v>
      </c>
      <c r="O116" s="40"/>
      <c r="P116" s="32"/>
      <c r="Q116" s="87">
        <v>1</v>
      </c>
    </row>
    <row r="117" spans="1:17" x14ac:dyDescent="0.25">
      <c r="A117" s="6">
        <v>2</v>
      </c>
      <c r="B117" s="10" t="s">
        <v>115</v>
      </c>
      <c r="C117" s="36">
        <v>1</v>
      </c>
      <c r="D117" s="40">
        <v>2</v>
      </c>
      <c r="E117" s="40">
        <v>4</v>
      </c>
      <c r="F117" s="53">
        <v>0</v>
      </c>
      <c r="G117" s="72">
        <v>6</v>
      </c>
      <c r="H117" s="32">
        <v>1</v>
      </c>
      <c r="I117" s="32"/>
      <c r="J117" s="53"/>
      <c r="K117" s="26">
        <v>1</v>
      </c>
      <c r="L117" s="32"/>
      <c r="M117" s="73"/>
      <c r="N117" s="32">
        <v>1</v>
      </c>
      <c r="O117" s="40"/>
      <c r="P117" s="32"/>
      <c r="Q117" s="87">
        <v>1</v>
      </c>
    </row>
    <row r="118" spans="1:17" x14ac:dyDescent="0.25">
      <c r="A118" s="6">
        <v>3</v>
      </c>
      <c r="B118" s="10" t="s">
        <v>67</v>
      </c>
      <c r="C118" s="36"/>
      <c r="D118" s="40"/>
      <c r="E118" s="40"/>
      <c r="F118" s="53"/>
      <c r="G118" s="72"/>
      <c r="H118" s="32"/>
      <c r="I118" s="32"/>
      <c r="J118" s="53"/>
      <c r="K118" s="26"/>
      <c r="L118" s="32"/>
      <c r="M118" s="73"/>
      <c r="N118" s="32"/>
      <c r="O118" s="40"/>
      <c r="P118" s="32"/>
      <c r="Q118" s="87"/>
    </row>
    <row r="119" spans="1:17" x14ac:dyDescent="0.25">
      <c r="A119" s="6">
        <v>4</v>
      </c>
      <c r="B119" s="10" t="s">
        <v>92</v>
      </c>
      <c r="C119" s="36">
        <v>0</v>
      </c>
      <c r="D119" s="40">
        <v>0</v>
      </c>
      <c r="E119" s="40">
        <v>1</v>
      </c>
      <c r="F119" s="53">
        <v>1</v>
      </c>
      <c r="G119" s="72">
        <v>0</v>
      </c>
      <c r="H119" s="32">
        <v>1</v>
      </c>
      <c r="I119" s="32"/>
      <c r="J119" s="53"/>
      <c r="K119" s="26"/>
      <c r="L119" s="32"/>
      <c r="M119" s="73">
        <v>1</v>
      </c>
      <c r="N119" s="32"/>
      <c r="O119" s="40"/>
      <c r="P119" s="32">
        <v>1</v>
      </c>
      <c r="Q119" s="87">
        <v>1</v>
      </c>
    </row>
    <row r="120" spans="1:17" x14ac:dyDescent="0.25">
      <c r="A120" s="6">
        <v>5</v>
      </c>
      <c r="B120" s="10" t="s">
        <v>77</v>
      </c>
      <c r="C120" s="36">
        <v>3</v>
      </c>
      <c r="D120" s="40">
        <v>3</v>
      </c>
      <c r="E120" s="40">
        <v>3</v>
      </c>
      <c r="F120" s="53">
        <v>3</v>
      </c>
      <c r="G120" s="72">
        <v>1</v>
      </c>
      <c r="H120" s="32">
        <v>1</v>
      </c>
      <c r="I120" s="32"/>
      <c r="J120" s="53"/>
      <c r="K120" s="26">
        <v>1</v>
      </c>
      <c r="L120" s="32"/>
      <c r="M120" s="73"/>
      <c r="N120" s="32">
        <v>1</v>
      </c>
      <c r="O120" s="40"/>
      <c r="P120" s="32"/>
      <c r="Q120" s="87">
        <v>1</v>
      </c>
    </row>
    <row r="121" spans="1:17" x14ac:dyDescent="0.25">
      <c r="A121" s="6">
        <v>6</v>
      </c>
      <c r="B121" s="10" t="s">
        <v>94</v>
      </c>
      <c r="C121" s="36">
        <v>4</v>
      </c>
      <c r="D121" s="40">
        <v>4</v>
      </c>
      <c r="E121" s="40">
        <v>4</v>
      </c>
      <c r="F121" s="53">
        <v>7</v>
      </c>
      <c r="G121" s="72">
        <v>4</v>
      </c>
      <c r="H121" s="32">
        <v>1</v>
      </c>
      <c r="I121" s="32"/>
      <c r="J121" s="53"/>
      <c r="K121" s="26">
        <v>1</v>
      </c>
      <c r="L121" s="32"/>
      <c r="M121" s="73"/>
      <c r="N121" s="32">
        <v>1</v>
      </c>
      <c r="O121" s="40"/>
      <c r="P121" s="32"/>
      <c r="Q121" s="87">
        <v>1</v>
      </c>
    </row>
    <row r="122" spans="1:17" x14ac:dyDescent="0.25">
      <c r="A122" s="6">
        <v>7</v>
      </c>
      <c r="B122" s="10" t="s">
        <v>40</v>
      </c>
      <c r="C122" s="36">
        <v>3</v>
      </c>
      <c r="D122" s="40">
        <v>3</v>
      </c>
      <c r="E122" s="40">
        <v>9</v>
      </c>
      <c r="F122" s="53">
        <v>0</v>
      </c>
      <c r="G122" s="72">
        <v>1</v>
      </c>
      <c r="H122" s="32">
        <v>1</v>
      </c>
      <c r="I122" s="32"/>
      <c r="J122" s="53"/>
      <c r="K122" s="26"/>
      <c r="L122" s="32">
        <v>1</v>
      </c>
      <c r="M122" s="73"/>
      <c r="N122" s="32">
        <v>1</v>
      </c>
      <c r="O122" s="40"/>
      <c r="P122" s="32"/>
      <c r="Q122" s="87">
        <v>1</v>
      </c>
    </row>
    <row r="123" spans="1:17" ht="15.75" thickBot="1" x14ac:dyDescent="0.3">
      <c r="A123" s="6">
        <v>8</v>
      </c>
      <c r="B123" s="59" t="s">
        <v>135</v>
      </c>
      <c r="C123" s="36">
        <v>1</v>
      </c>
      <c r="D123" s="40">
        <v>3</v>
      </c>
      <c r="E123" s="40">
        <v>3</v>
      </c>
      <c r="F123" s="53">
        <v>1</v>
      </c>
      <c r="G123" s="72">
        <v>0</v>
      </c>
      <c r="H123" s="32"/>
      <c r="I123" s="32"/>
      <c r="J123" s="53">
        <v>1</v>
      </c>
      <c r="K123" s="26"/>
      <c r="L123" s="32">
        <v>1</v>
      </c>
      <c r="M123" s="73"/>
      <c r="N123" s="32"/>
      <c r="O123" s="40">
        <v>1</v>
      </c>
      <c r="P123" s="32"/>
      <c r="Q123" s="87">
        <v>1</v>
      </c>
    </row>
    <row r="124" spans="1:17" ht="16.5" customHeight="1" thickBot="1" x14ac:dyDescent="0.3">
      <c r="A124" s="7">
        <f>A3+A13+A27+A47+A67+A83+A114+A123</f>
        <v>114</v>
      </c>
      <c r="B124" s="14"/>
      <c r="C124" s="35">
        <f t="shared" ref="C124:Q124" si="9">C3+C4+C14+C28+C48+C68+C84+C115</f>
        <v>230</v>
      </c>
      <c r="D124" s="39">
        <f t="shared" si="9"/>
        <v>195</v>
      </c>
      <c r="E124" s="39">
        <f t="shared" si="9"/>
        <v>398</v>
      </c>
      <c r="F124" s="48">
        <f t="shared" si="9"/>
        <v>223</v>
      </c>
      <c r="G124" s="71">
        <f t="shared" si="9"/>
        <v>208</v>
      </c>
      <c r="H124" s="31">
        <f t="shared" si="9"/>
        <v>82</v>
      </c>
      <c r="I124" s="31">
        <f t="shared" si="9"/>
        <v>7</v>
      </c>
      <c r="J124" s="48">
        <f t="shared" si="9"/>
        <v>17</v>
      </c>
      <c r="K124" s="8">
        <f t="shared" si="9"/>
        <v>76</v>
      </c>
      <c r="L124" s="31">
        <f t="shared" si="9"/>
        <v>23</v>
      </c>
      <c r="M124" s="75">
        <f t="shared" si="9"/>
        <v>6</v>
      </c>
      <c r="N124" s="31">
        <f t="shared" si="9"/>
        <v>93</v>
      </c>
      <c r="O124" s="31">
        <f t="shared" si="9"/>
        <v>9</v>
      </c>
      <c r="P124" s="31">
        <f t="shared" si="9"/>
        <v>4</v>
      </c>
      <c r="Q124" s="88">
        <f t="shared" si="9"/>
        <v>100</v>
      </c>
    </row>
    <row r="125" spans="1:17" x14ac:dyDescent="0.25">
      <c r="A125" s="1"/>
    </row>
    <row r="126" spans="1:17" x14ac:dyDescent="0.25">
      <c r="A126" s="1"/>
    </row>
    <row r="127" spans="1:17" x14ac:dyDescent="0.25">
      <c r="A127" s="1"/>
    </row>
  </sheetData>
  <conditionalFormatting sqref="G3:N3 G15:N27 G29:N47 G69:N83 G85:N114 C120:E120 D119:E119 C122:E123 D121:E121 F116:N116 F117:Q123 C117:E118 G5:N13 G49:N67">
    <cfRule type="cellIs" dxfId="44" priority="32" operator="greaterThanOrEqual">
      <formula>1</formula>
    </cfRule>
  </conditionalFormatting>
  <conditionalFormatting sqref="O5:Q13 O15:Q27 O29:Q47 O50:Q67 O69:Q83">
    <cfRule type="cellIs" dxfId="43" priority="31" operator="greaterThanOrEqual">
      <formula>1</formula>
    </cfRule>
  </conditionalFormatting>
  <conditionalFormatting sqref="O49:Q49">
    <cfRule type="cellIs" dxfId="42" priority="30" operator="greaterThanOrEqual">
      <formula>1</formula>
    </cfRule>
  </conditionalFormatting>
  <conditionalFormatting sqref="O85:Q114">
    <cfRule type="cellIs" dxfId="41" priority="29" operator="greaterThanOrEqual">
      <formula>1</formula>
    </cfRule>
  </conditionalFormatting>
  <conditionalFormatting sqref="O116:Q116">
    <cfRule type="cellIs" dxfId="40" priority="28" operator="greaterThanOrEqual">
      <formula>1</formula>
    </cfRule>
  </conditionalFormatting>
  <conditionalFormatting sqref="O3:Q3">
    <cfRule type="cellIs" dxfId="39" priority="27" operator="greaterThanOrEqual">
      <formula>1</formula>
    </cfRule>
  </conditionalFormatting>
  <conditionalFormatting sqref="F5:F13 F29:F47 F69:F83 F49:F67 F3 F85:F114 F15:F27">
    <cfRule type="cellIs" dxfId="38" priority="21" operator="greaterThanOrEqual">
      <formula>1</formula>
    </cfRule>
  </conditionalFormatting>
  <conditionalFormatting sqref="C3:E3">
    <cfRule type="cellIs" dxfId="37" priority="16" operator="greaterThanOrEqual">
      <formula>1</formula>
    </cfRule>
  </conditionalFormatting>
  <conditionalFormatting sqref="C15:E25 C29:E39 C27:E27 C26 C41:E47 C40 E40 C5:E13 C69:E83 C50:E67">
    <cfRule type="cellIs" dxfId="36" priority="20" operator="greaterThanOrEqual">
      <formula>1</formula>
    </cfRule>
  </conditionalFormatting>
  <conditionalFormatting sqref="C49:E49">
    <cfRule type="cellIs" dxfId="35" priority="19" operator="greaterThanOrEqual">
      <formula>1</formula>
    </cfRule>
  </conditionalFormatting>
  <conditionalFormatting sqref="C85:E87 C89:E89 C88 C91:E95 C90 E90 C97:E98 C96 C100:E112 C99 E99 C114:E114 C113 E113">
    <cfRule type="cellIs" dxfId="34" priority="18" operator="greaterThanOrEqual">
      <formula>1</formula>
    </cfRule>
  </conditionalFormatting>
  <conditionalFormatting sqref="C116 E116">
    <cfRule type="cellIs" dxfId="33" priority="17" operator="greaterThanOrEqual">
      <formula>1</formula>
    </cfRule>
  </conditionalFormatting>
  <conditionalFormatting sqref="C119">
    <cfRule type="cellIs" dxfId="32" priority="10" operator="greaterThanOrEqual">
      <formula>1</formula>
    </cfRule>
  </conditionalFormatting>
  <conditionalFormatting sqref="C121">
    <cfRule type="cellIs" dxfId="31" priority="9" operator="greaterThanOrEqual">
      <formula>1</formula>
    </cfRule>
  </conditionalFormatting>
  <conditionalFormatting sqref="D26:E26">
    <cfRule type="cellIs" dxfId="30" priority="8" operator="greaterThan">
      <formula>0</formula>
    </cfRule>
  </conditionalFormatting>
  <conditionalFormatting sqref="D40">
    <cfRule type="cellIs" dxfId="29" priority="7" operator="greaterThan">
      <formula>0</formula>
    </cfRule>
  </conditionalFormatting>
  <conditionalFormatting sqref="D88:E88">
    <cfRule type="cellIs" dxfId="28" priority="6" operator="greaterThan">
      <formula>0</formula>
    </cfRule>
  </conditionalFormatting>
  <conditionalFormatting sqref="D90">
    <cfRule type="cellIs" dxfId="27" priority="5" operator="greaterThan">
      <formula>0</formula>
    </cfRule>
  </conditionalFormatting>
  <conditionalFormatting sqref="D96:E96">
    <cfRule type="cellIs" dxfId="26" priority="4" operator="greaterThan">
      <formula>0</formula>
    </cfRule>
  </conditionalFormatting>
  <conditionalFormatting sqref="D99">
    <cfRule type="cellIs" dxfId="25" priority="3" operator="greaterThan">
      <formula>0</formula>
    </cfRule>
  </conditionalFormatting>
  <conditionalFormatting sqref="D113">
    <cfRule type="cellIs" dxfId="24" priority="2" operator="greaterThan">
      <formula>0</formula>
    </cfRule>
  </conditionalFormatting>
  <conditionalFormatting sqref="D116">
    <cfRule type="cellIs" dxfId="23" priority="1" operator="greaterThan">
      <formula>0</formula>
    </cfRule>
  </conditionalFormatting>
  <pageMargins left="0.25" right="0.25"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28"/>
  <sheetViews>
    <sheetView zoomScale="70" zoomScaleNormal="70" workbookViewId="0">
      <pane xSplit="2" ySplit="3" topLeftCell="C4" activePane="bottomRight" state="frozen"/>
      <selection pane="topRight" activeCell="C1" sqref="C1"/>
      <selection pane="bottomLeft" activeCell="A3" sqref="A3"/>
      <selection pane="bottomRight" activeCell="A30" sqref="A30"/>
    </sheetView>
  </sheetViews>
  <sheetFormatPr defaultRowHeight="15" x14ac:dyDescent="0.25"/>
  <cols>
    <col min="1" max="1" width="4.140625" customWidth="1"/>
    <col min="2" max="2" width="32.7109375" customWidth="1"/>
    <col min="3" max="17" width="10.7109375" customWidth="1"/>
  </cols>
  <sheetData>
    <row r="1" spans="1:23" ht="15" customHeight="1" x14ac:dyDescent="0.25">
      <c r="A1" s="106"/>
      <c r="B1" s="107" t="s">
        <v>198</v>
      </c>
      <c r="C1" s="154" t="s">
        <v>188</v>
      </c>
      <c r="D1" s="154"/>
      <c r="E1" s="155"/>
      <c r="F1" s="153" t="s">
        <v>192</v>
      </c>
      <c r="G1" s="154"/>
      <c r="H1" s="155"/>
      <c r="I1" s="153" t="s">
        <v>193</v>
      </c>
      <c r="J1" s="154"/>
      <c r="K1" s="155"/>
      <c r="L1" s="153" t="s">
        <v>194</v>
      </c>
      <c r="M1" s="154"/>
      <c r="N1" s="155"/>
      <c r="O1" s="153" t="s">
        <v>195</v>
      </c>
      <c r="P1" s="154"/>
      <c r="Q1" s="155"/>
      <c r="R1" s="153" t="s">
        <v>196</v>
      </c>
      <c r="S1" s="154"/>
      <c r="T1" s="155"/>
      <c r="U1" s="153" t="s">
        <v>197</v>
      </c>
      <c r="V1" s="154"/>
      <c r="W1" s="155"/>
    </row>
    <row r="2" spans="1:23" ht="15" customHeight="1" thickBot="1" x14ac:dyDescent="0.3">
      <c r="A2" s="104" t="s">
        <v>117</v>
      </c>
      <c r="B2" s="105" t="s">
        <v>119</v>
      </c>
      <c r="C2" s="90" t="s">
        <v>189</v>
      </c>
      <c r="D2" s="89" t="s">
        <v>190</v>
      </c>
      <c r="E2" s="103" t="s">
        <v>191</v>
      </c>
      <c r="F2" s="102" t="s">
        <v>189</v>
      </c>
      <c r="G2" s="89" t="s">
        <v>190</v>
      </c>
      <c r="H2" s="101" t="s">
        <v>191</v>
      </c>
      <c r="I2" s="102" t="s">
        <v>189</v>
      </c>
      <c r="J2" s="89" t="s">
        <v>190</v>
      </c>
      <c r="K2" s="101" t="s">
        <v>191</v>
      </c>
      <c r="L2" s="102" t="s">
        <v>189</v>
      </c>
      <c r="M2" s="89" t="s">
        <v>190</v>
      </c>
      <c r="N2" s="101" t="s">
        <v>191</v>
      </c>
      <c r="O2" s="102" t="s">
        <v>189</v>
      </c>
      <c r="P2" s="89" t="s">
        <v>190</v>
      </c>
      <c r="Q2" s="101" t="s">
        <v>191</v>
      </c>
      <c r="R2" s="102" t="s">
        <v>189</v>
      </c>
      <c r="S2" s="89" t="s">
        <v>190</v>
      </c>
      <c r="T2" s="101" t="s">
        <v>191</v>
      </c>
      <c r="U2" s="102" t="s">
        <v>189</v>
      </c>
      <c r="V2" s="89" t="s">
        <v>190</v>
      </c>
      <c r="W2" s="101" t="s">
        <v>191</v>
      </c>
    </row>
    <row r="3" spans="1:23" ht="16.5" customHeight="1" thickBot="1" x14ac:dyDescent="0.3">
      <c r="A3" s="24">
        <f>A4+A14+A28+A48+A68+A84+A115+A124</f>
        <v>114</v>
      </c>
      <c r="B3" s="130" t="s">
        <v>199</v>
      </c>
      <c r="C3" s="125">
        <f>(C4+SUM(C6:C14)+SUM(C16:C28)+SUM(C30:C48)+SUM(C50:C68)+SUM(C70:C84)+SUM(C86:C115)+SUM(C117:C124))/$A$3</f>
        <v>92.547368421052639</v>
      </c>
      <c r="D3" s="126">
        <f>(D4+SUM(D7:D14)+SUM(D16:D28)+SUM(D30:D48)+SUM(D50:D68)+SUM(D70:D84)+SUM(D86:D115)+SUM(D117:D124))/($A$3-1)</f>
        <v>91.89469026548673</v>
      </c>
      <c r="E3" s="128">
        <f>(E4+SUM(E7:E14)+SUM(E16:E28)+SUM(E30:E48)+SUM(E50:E68)+SUM(E70:E84)+SUM(E86:E115)+SUM(E117:E124))/($A$3-1)</f>
        <v>91.99646017699115</v>
      </c>
      <c r="F3" s="125">
        <f t="shared" ref="F3:U3" si="0">(F4+SUM(F6:F14)+SUM(F16:F28)+SUM(F30:F48)+SUM(F50:F68)+SUM(F70:F84)+SUM(F86:F115)+SUM(F117:F124))/$A$3</f>
        <v>61.752631578947373</v>
      </c>
      <c r="G3" s="126">
        <f>(G4+SUM(G7:G14)+SUM(G16:G28)+SUM(G30:G48)+SUM(G50:G68)+SUM(G70:G84)+SUM(G86:G115)+SUM(G117:G124))/($A$3-1)</f>
        <v>64.106194690265482</v>
      </c>
      <c r="H3" s="128">
        <f>(H4+SUM(H7:H14)+SUM(H16:H28)+SUM(H30:H48)+SUM(H50:H68)+SUM(H70:H84)+SUM(H86:H115)+SUM(H117:H124))/($A$3-1)</f>
        <v>65.923362831858412</v>
      </c>
      <c r="I3" s="125">
        <f t="shared" si="0"/>
        <v>89.385964912280699</v>
      </c>
      <c r="J3" s="126">
        <f>(J4+SUM(J7:J14)+SUM(J16:J28)+SUM(J30:J48)+SUM(J50:J68)+SUM(J70:J84)+SUM(J86:J115)+SUM(J117:J124))/($A$3-1)</f>
        <v>89.393805309734518</v>
      </c>
      <c r="K3" s="128">
        <f>(K4+SUM(K7:K14)+SUM(K16:K28)+SUM(K30:K48)+SUM(K50:K68)+SUM(K70:K84)+SUM(K86:K115)+SUM(K117:K124))/($A$3-1)</f>
        <v>89.946017699115032</v>
      </c>
      <c r="L3" s="125">
        <f t="shared" si="0"/>
        <v>72.242982456140354</v>
      </c>
      <c r="M3" s="126">
        <f>(M4+SUM(M7:M14)+SUM(M16:M28)+SUM(M30:M48)+SUM(M50:M68)+SUM(M70:M84)+SUM(M86:M115)+SUM(M117:M124))/($A$3-1)</f>
        <v>65.504778761061942</v>
      </c>
      <c r="N3" s="127">
        <f>(N4+SUM(N7:N14)+SUM(N16:N28)+SUM(N30:N48)+SUM(N50:N68)+SUM(N70:N84)+SUM(N86:N115)+SUM(N117:N124))/($A$3-1)</f>
        <v>67.557522123893804</v>
      </c>
      <c r="O3" s="129">
        <f t="shared" si="0"/>
        <v>28.656140350877195</v>
      </c>
      <c r="P3" s="126">
        <f>(P4+SUM(P7:P14)+SUM(P16:P28)+SUM(P30:P48)+SUM(P50:P68)+SUM(P70:P84)+SUM(P86:P115)+SUM(P117:P124))/($A$3-1)</f>
        <v>31.920884955752211</v>
      </c>
      <c r="Q3" s="127">
        <f>(Q4+SUM(Q7:Q14)+SUM(Q16:Q28)+SUM(Q30:Q48)+SUM(Q50:Q68)+SUM(Q70:Q84)+SUM(Q86:Q115)+SUM(Q117:Q124))/($A$3-1)</f>
        <v>30.337876106194692</v>
      </c>
      <c r="R3" s="129">
        <f t="shared" si="0"/>
        <v>30.411403508771933</v>
      </c>
      <c r="S3" s="126">
        <f>(S4+SUM(S7:S14)+SUM(S16:S28)+SUM(S30:S48)+SUM(S50:S68)+SUM(S70:S84)+SUM(S86:S115)+SUM(S117:S124))/($A$3-1)</f>
        <v>31.007964601769913</v>
      </c>
      <c r="T3" s="127">
        <f>(T4+SUM(T7:T14)+SUM(T16:T28)+SUM(T30:T48)+SUM(T50:T68)+SUM(T70:T84)+SUM(T86:T115)+SUM(T117:T124))/($A$3-1)</f>
        <v>33.668672566371683</v>
      </c>
      <c r="U3" s="129">
        <f t="shared" si="0"/>
        <v>5.2394736842105258</v>
      </c>
      <c r="V3" s="126">
        <f>(V4+SUM(V7:V14)+SUM(V16:V28)+SUM(V30:V48)+SUM(V50:V68)+SUM(V70:V84)+SUM(V86:V115)+SUM(V117:V124))/($A$3-1)</f>
        <v>8.530088495575221</v>
      </c>
      <c r="W3" s="127">
        <f>(W4+SUM(W7:W14)+SUM(W16:W28)+SUM(W30:W48)+SUM(W50:W68)+SUM(W70:W84)+SUM(W86:W115)+SUM(W117:W124))/($A$3-1)</f>
        <v>9.838938053097344</v>
      </c>
    </row>
    <row r="4" spans="1:23" ht="15" customHeight="1" thickBot="1" x14ac:dyDescent="0.3">
      <c r="A4" s="22">
        <v>1</v>
      </c>
      <c r="B4" s="91" t="s">
        <v>32</v>
      </c>
      <c r="C4" s="108">
        <v>100</v>
      </c>
      <c r="D4" s="109">
        <v>100</v>
      </c>
      <c r="E4" s="110">
        <v>94</v>
      </c>
      <c r="F4" s="108">
        <v>84</v>
      </c>
      <c r="G4" s="109">
        <v>88</v>
      </c>
      <c r="H4" s="111">
        <v>94</v>
      </c>
      <c r="I4" s="112">
        <v>100</v>
      </c>
      <c r="J4" s="109">
        <v>100</v>
      </c>
      <c r="K4" s="111">
        <v>96</v>
      </c>
      <c r="L4" s="112">
        <v>96</v>
      </c>
      <c r="M4" s="109">
        <v>92</v>
      </c>
      <c r="N4" s="111">
        <v>74</v>
      </c>
      <c r="O4" s="113">
        <v>4</v>
      </c>
      <c r="P4" s="109">
        <v>8</v>
      </c>
      <c r="Q4" s="111">
        <v>26</v>
      </c>
      <c r="R4" s="112">
        <v>84</v>
      </c>
      <c r="S4" s="109">
        <v>76</v>
      </c>
      <c r="T4" s="111">
        <v>70</v>
      </c>
      <c r="U4" s="112">
        <v>21</v>
      </c>
      <c r="V4" s="109">
        <v>19</v>
      </c>
      <c r="W4" s="111">
        <v>13</v>
      </c>
    </row>
    <row r="5" spans="1:23" ht="15.75" thickBot="1" x14ac:dyDescent="0.3">
      <c r="A5" s="17" t="s">
        <v>0</v>
      </c>
      <c r="B5" s="92"/>
      <c r="C5" s="120">
        <f>SUM(C6:C14)/$A$14</f>
        <v>88.222222222222229</v>
      </c>
      <c r="D5" s="121">
        <f t="shared" ref="D5:W5" si="1">SUM(D6:D14)/$A$14</f>
        <v>76</v>
      </c>
      <c r="E5" s="123">
        <f t="shared" si="1"/>
        <v>77.444444444444443</v>
      </c>
      <c r="F5" s="120">
        <f t="shared" si="1"/>
        <v>59.699999999999996</v>
      </c>
      <c r="G5" s="121">
        <f t="shared" si="1"/>
        <v>56.666666666666664</v>
      </c>
      <c r="H5" s="123">
        <f t="shared" si="1"/>
        <v>58.333333333333336</v>
      </c>
      <c r="I5" s="120">
        <f t="shared" si="1"/>
        <v>82.666666666666671</v>
      </c>
      <c r="J5" s="121">
        <f t="shared" si="1"/>
        <v>74.888888888888886</v>
      </c>
      <c r="K5" s="123">
        <f t="shared" si="1"/>
        <v>75.444444444444443</v>
      </c>
      <c r="L5" s="120">
        <f t="shared" si="1"/>
        <v>71.400000000000006</v>
      </c>
      <c r="M5" s="121">
        <f t="shared" si="1"/>
        <v>57.555555555555557</v>
      </c>
      <c r="N5" s="122">
        <f t="shared" si="1"/>
        <v>62.888888888888886</v>
      </c>
      <c r="O5" s="124">
        <f t="shared" si="1"/>
        <v>19.700000000000003</v>
      </c>
      <c r="P5" s="121">
        <f t="shared" si="1"/>
        <v>23.555555555555557</v>
      </c>
      <c r="Q5" s="122">
        <f t="shared" si="1"/>
        <v>22.222222222222221</v>
      </c>
      <c r="R5" s="124">
        <f t="shared" si="1"/>
        <v>27.222222222222221</v>
      </c>
      <c r="S5" s="121">
        <f t="shared" si="1"/>
        <v>25.555555555555557</v>
      </c>
      <c r="T5" s="122">
        <f t="shared" si="1"/>
        <v>27.777777777777779</v>
      </c>
      <c r="U5" s="124">
        <f t="shared" si="1"/>
        <v>6</v>
      </c>
      <c r="V5" s="121">
        <f t="shared" si="1"/>
        <v>8.1111111111111107</v>
      </c>
      <c r="W5" s="122">
        <f t="shared" si="1"/>
        <v>12</v>
      </c>
    </row>
    <row r="6" spans="1:23" x14ac:dyDescent="0.25">
      <c r="A6" s="9">
        <v>1</v>
      </c>
      <c r="B6" s="93" t="s">
        <v>118</v>
      </c>
      <c r="C6" s="36">
        <v>100</v>
      </c>
      <c r="D6" s="40"/>
      <c r="E6" s="72"/>
      <c r="F6" s="36">
        <v>58.3</v>
      </c>
      <c r="G6" s="40"/>
      <c r="H6" s="73"/>
      <c r="I6" s="26">
        <v>100</v>
      </c>
      <c r="J6" s="40"/>
      <c r="K6" s="73"/>
      <c r="L6" s="26">
        <v>91.6</v>
      </c>
      <c r="M6" s="40"/>
      <c r="N6" s="73"/>
      <c r="O6" s="32">
        <v>8.3000000000000007</v>
      </c>
      <c r="P6" s="40"/>
      <c r="Q6" s="73"/>
      <c r="R6" s="26">
        <v>0</v>
      </c>
      <c r="S6" s="40"/>
      <c r="T6" s="73"/>
      <c r="U6" s="26">
        <v>0</v>
      </c>
      <c r="V6" s="40"/>
      <c r="W6" s="73"/>
    </row>
    <row r="7" spans="1:23" x14ac:dyDescent="0.25">
      <c r="A7" s="9">
        <v>2</v>
      </c>
      <c r="B7" s="94" t="s">
        <v>11</v>
      </c>
      <c r="C7" s="51">
        <v>95</v>
      </c>
      <c r="D7" s="55">
        <v>100</v>
      </c>
      <c r="E7" s="72">
        <v>100</v>
      </c>
      <c r="F7" s="36">
        <v>45</v>
      </c>
      <c r="G7" s="40">
        <v>55</v>
      </c>
      <c r="H7" s="73">
        <v>55</v>
      </c>
      <c r="I7" s="26">
        <v>90</v>
      </c>
      <c r="J7" s="40">
        <v>90</v>
      </c>
      <c r="K7" s="73">
        <v>90</v>
      </c>
      <c r="L7" s="26">
        <v>80</v>
      </c>
      <c r="M7" s="40">
        <v>70</v>
      </c>
      <c r="N7" s="73">
        <v>70</v>
      </c>
      <c r="O7" s="32">
        <v>20</v>
      </c>
      <c r="P7" s="40">
        <v>30</v>
      </c>
      <c r="Q7" s="73">
        <v>30</v>
      </c>
      <c r="R7" s="26">
        <v>20</v>
      </c>
      <c r="S7" s="40">
        <v>20</v>
      </c>
      <c r="T7" s="73">
        <v>30</v>
      </c>
      <c r="U7" s="26">
        <v>15</v>
      </c>
      <c r="V7" s="40">
        <v>15</v>
      </c>
      <c r="W7" s="73">
        <v>15</v>
      </c>
    </row>
    <row r="8" spans="1:23" x14ac:dyDescent="0.25">
      <c r="A8" s="9">
        <v>3</v>
      </c>
      <c r="B8" s="94" t="s">
        <v>145</v>
      </c>
      <c r="C8" s="36"/>
      <c r="D8" s="40"/>
      <c r="E8" s="72"/>
      <c r="F8" s="36"/>
      <c r="G8" s="40"/>
      <c r="H8" s="73"/>
      <c r="I8" s="26"/>
      <c r="J8" s="40"/>
      <c r="K8" s="73"/>
      <c r="L8" s="26"/>
      <c r="M8" s="40"/>
      <c r="N8" s="73"/>
      <c r="O8" s="32"/>
      <c r="P8" s="40"/>
      <c r="Q8" s="73"/>
      <c r="R8" s="26"/>
      <c r="S8" s="40"/>
      <c r="T8" s="73"/>
      <c r="U8" s="26"/>
      <c r="V8" s="40"/>
      <c r="W8" s="73"/>
    </row>
    <row r="9" spans="1:23" x14ac:dyDescent="0.25">
      <c r="A9" s="9">
        <v>4</v>
      </c>
      <c r="B9" s="95" t="s">
        <v>146</v>
      </c>
      <c r="C9" s="36">
        <v>100</v>
      </c>
      <c r="D9" s="40">
        <v>100</v>
      </c>
      <c r="E9" s="72">
        <v>100</v>
      </c>
      <c r="F9" s="36">
        <v>90</v>
      </c>
      <c r="G9" s="40">
        <v>80</v>
      </c>
      <c r="H9" s="73">
        <v>80</v>
      </c>
      <c r="I9" s="26">
        <v>100</v>
      </c>
      <c r="J9" s="40">
        <v>100</v>
      </c>
      <c r="K9" s="73">
        <v>100</v>
      </c>
      <c r="L9" s="26">
        <v>70</v>
      </c>
      <c r="M9" s="40">
        <v>68</v>
      </c>
      <c r="N9" s="73">
        <v>68</v>
      </c>
      <c r="O9" s="32">
        <v>30</v>
      </c>
      <c r="P9" s="40">
        <v>32</v>
      </c>
      <c r="Q9" s="73">
        <v>32</v>
      </c>
      <c r="R9" s="26">
        <v>0</v>
      </c>
      <c r="S9" s="40">
        <v>0</v>
      </c>
      <c r="T9" s="73">
        <v>0</v>
      </c>
      <c r="U9" s="26">
        <v>0</v>
      </c>
      <c r="V9" s="40">
        <v>0</v>
      </c>
      <c r="W9" s="73">
        <v>0</v>
      </c>
    </row>
    <row r="10" spans="1:23" x14ac:dyDescent="0.25">
      <c r="A10" s="9">
        <v>5</v>
      </c>
      <c r="B10" s="96" t="s">
        <v>9</v>
      </c>
      <c r="C10" s="36">
        <v>99</v>
      </c>
      <c r="D10" s="40">
        <v>99</v>
      </c>
      <c r="E10" s="72">
        <v>99</v>
      </c>
      <c r="F10" s="36">
        <v>85</v>
      </c>
      <c r="G10" s="40">
        <v>75</v>
      </c>
      <c r="H10" s="73">
        <v>75</v>
      </c>
      <c r="I10" s="26">
        <v>99</v>
      </c>
      <c r="J10" s="40">
        <v>99</v>
      </c>
      <c r="K10" s="73">
        <v>99</v>
      </c>
      <c r="L10" s="26">
        <v>70</v>
      </c>
      <c r="M10" s="40">
        <v>70</v>
      </c>
      <c r="N10" s="73">
        <v>88</v>
      </c>
      <c r="O10" s="32">
        <v>60</v>
      </c>
      <c r="P10" s="40">
        <v>70</v>
      </c>
      <c r="Q10" s="73">
        <v>88</v>
      </c>
      <c r="R10" s="26">
        <v>85</v>
      </c>
      <c r="S10" s="40">
        <v>80</v>
      </c>
      <c r="T10" s="73">
        <v>90</v>
      </c>
      <c r="U10" s="26">
        <v>25</v>
      </c>
      <c r="V10" s="40">
        <v>30</v>
      </c>
      <c r="W10" s="73">
        <v>60</v>
      </c>
    </row>
    <row r="11" spans="1:23" x14ac:dyDescent="0.25">
      <c r="A11" s="9">
        <v>6</v>
      </c>
      <c r="B11" s="137" t="s">
        <v>1</v>
      </c>
      <c r="C11" s="36">
        <v>100</v>
      </c>
      <c r="D11" s="40">
        <v>100</v>
      </c>
      <c r="E11" s="72">
        <v>100</v>
      </c>
      <c r="F11" s="36">
        <v>100</v>
      </c>
      <c r="G11" s="40">
        <v>100</v>
      </c>
      <c r="H11" s="73">
        <v>100</v>
      </c>
      <c r="I11" s="26">
        <v>100</v>
      </c>
      <c r="J11" s="40">
        <v>100</v>
      </c>
      <c r="K11" s="73">
        <v>100</v>
      </c>
      <c r="L11" s="26">
        <v>100</v>
      </c>
      <c r="M11" s="40">
        <v>80</v>
      </c>
      <c r="N11" s="73">
        <v>80</v>
      </c>
      <c r="O11" s="32">
        <v>0</v>
      </c>
      <c r="P11" s="40">
        <v>20</v>
      </c>
      <c r="Q11" s="73">
        <v>20</v>
      </c>
      <c r="R11" s="26">
        <v>100</v>
      </c>
      <c r="S11" s="40">
        <v>60</v>
      </c>
      <c r="T11" s="73">
        <v>60</v>
      </c>
      <c r="U11" s="26">
        <v>10</v>
      </c>
      <c r="V11" s="40">
        <v>10</v>
      </c>
      <c r="W11" s="73">
        <v>10</v>
      </c>
    </row>
    <row r="12" spans="1:23" x14ac:dyDescent="0.25">
      <c r="A12" s="9">
        <v>7</v>
      </c>
      <c r="B12" s="94" t="s">
        <v>6</v>
      </c>
      <c r="C12" s="36">
        <v>100</v>
      </c>
      <c r="D12" s="40">
        <v>100</v>
      </c>
      <c r="E12" s="72">
        <v>98</v>
      </c>
      <c r="F12" s="36">
        <v>60</v>
      </c>
      <c r="G12" s="40">
        <v>50</v>
      </c>
      <c r="H12" s="73">
        <v>75</v>
      </c>
      <c r="I12" s="26">
        <v>60</v>
      </c>
      <c r="J12" s="40">
        <v>85</v>
      </c>
      <c r="K12" s="73">
        <v>90</v>
      </c>
      <c r="L12" s="26">
        <v>90</v>
      </c>
      <c r="M12" s="40">
        <v>85</v>
      </c>
      <c r="N12" s="73">
        <v>90</v>
      </c>
      <c r="O12" s="32">
        <v>10</v>
      </c>
      <c r="P12" s="40">
        <v>15</v>
      </c>
      <c r="Q12" s="73">
        <v>10</v>
      </c>
      <c r="R12" s="26">
        <v>30</v>
      </c>
      <c r="S12" s="40">
        <v>60</v>
      </c>
      <c r="T12" s="73">
        <v>60</v>
      </c>
      <c r="U12" s="26">
        <v>0</v>
      </c>
      <c r="V12" s="40">
        <v>3</v>
      </c>
      <c r="W12" s="73">
        <v>3</v>
      </c>
    </row>
    <row r="13" spans="1:23" x14ac:dyDescent="0.25">
      <c r="A13" s="9">
        <v>8</v>
      </c>
      <c r="B13" s="94" t="s">
        <v>167</v>
      </c>
      <c r="C13" s="51">
        <v>100</v>
      </c>
      <c r="D13" s="57">
        <v>100</v>
      </c>
      <c r="E13" s="72">
        <v>100</v>
      </c>
      <c r="F13" s="36">
        <v>80</v>
      </c>
      <c r="G13" s="40">
        <v>80</v>
      </c>
      <c r="H13" s="73">
        <v>80</v>
      </c>
      <c r="I13" s="26">
        <v>100</v>
      </c>
      <c r="J13" s="40">
        <v>100</v>
      </c>
      <c r="K13" s="73">
        <v>100</v>
      </c>
      <c r="L13" s="26">
        <v>70</v>
      </c>
      <c r="M13" s="40">
        <v>70</v>
      </c>
      <c r="N13" s="73">
        <v>70</v>
      </c>
      <c r="O13" s="32">
        <v>20</v>
      </c>
      <c r="P13" s="40">
        <v>20</v>
      </c>
      <c r="Q13" s="73">
        <v>20</v>
      </c>
      <c r="R13" s="26">
        <v>10</v>
      </c>
      <c r="S13" s="40">
        <v>10</v>
      </c>
      <c r="T13" s="73">
        <v>10</v>
      </c>
      <c r="U13" s="26">
        <v>0</v>
      </c>
      <c r="V13" s="40">
        <v>0</v>
      </c>
      <c r="W13" s="73">
        <v>0</v>
      </c>
    </row>
    <row r="14" spans="1:23" ht="15.75" thickBot="1" x14ac:dyDescent="0.3">
      <c r="A14" s="9">
        <v>9</v>
      </c>
      <c r="B14" s="94" t="s">
        <v>8</v>
      </c>
      <c r="C14" s="108">
        <v>100</v>
      </c>
      <c r="D14" s="109">
        <v>85</v>
      </c>
      <c r="E14" s="110">
        <v>100</v>
      </c>
      <c r="F14" s="108">
        <v>19</v>
      </c>
      <c r="G14" s="109">
        <v>70</v>
      </c>
      <c r="H14" s="111">
        <v>60</v>
      </c>
      <c r="I14" s="112">
        <v>95</v>
      </c>
      <c r="J14" s="109">
        <v>100</v>
      </c>
      <c r="K14" s="111">
        <v>100</v>
      </c>
      <c r="L14" s="112">
        <v>71</v>
      </c>
      <c r="M14" s="109">
        <v>75</v>
      </c>
      <c r="N14" s="111">
        <v>100</v>
      </c>
      <c r="O14" s="113">
        <v>29</v>
      </c>
      <c r="P14" s="109">
        <v>25</v>
      </c>
      <c r="Q14" s="111">
        <v>0</v>
      </c>
      <c r="R14" s="112">
        <v>0</v>
      </c>
      <c r="S14" s="109">
        <v>0</v>
      </c>
      <c r="T14" s="111">
        <v>0</v>
      </c>
      <c r="U14" s="112">
        <v>4</v>
      </c>
      <c r="V14" s="109">
        <v>15</v>
      </c>
      <c r="W14" s="111">
        <v>20</v>
      </c>
    </row>
    <row r="15" spans="1:23" ht="15.75" thickBot="1" x14ac:dyDescent="0.3">
      <c r="A15" s="17" t="s">
        <v>13</v>
      </c>
      <c r="B15" s="92"/>
      <c r="C15" s="120">
        <f>SUM(C16:C28)/$A$28</f>
        <v>98.230769230769226</v>
      </c>
      <c r="D15" s="121">
        <f t="shared" ref="D15:W15" si="2">SUM(D16:D28)/$A$28</f>
        <v>99.07692307692308</v>
      </c>
      <c r="E15" s="123">
        <f t="shared" si="2"/>
        <v>99.230769230769226</v>
      </c>
      <c r="F15" s="120">
        <f t="shared" si="2"/>
        <v>69.746153846153845</v>
      </c>
      <c r="G15" s="121">
        <f t="shared" si="2"/>
        <v>68.115384615384613</v>
      </c>
      <c r="H15" s="123">
        <f t="shared" si="2"/>
        <v>69.772307692307692</v>
      </c>
      <c r="I15" s="120">
        <f t="shared" si="2"/>
        <v>91.92307692307692</v>
      </c>
      <c r="J15" s="121">
        <f t="shared" si="2"/>
        <v>92.307692307692307</v>
      </c>
      <c r="K15" s="123">
        <f t="shared" si="2"/>
        <v>92.461538461538467</v>
      </c>
      <c r="L15" s="120">
        <f t="shared" si="2"/>
        <v>82.807692307692307</v>
      </c>
      <c r="M15" s="121">
        <f t="shared" si="2"/>
        <v>71.88000000000001</v>
      </c>
      <c r="N15" s="122">
        <f t="shared" si="2"/>
        <v>74.246153846153845</v>
      </c>
      <c r="O15" s="124">
        <f t="shared" si="2"/>
        <v>31.192307692307693</v>
      </c>
      <c r="P15" s="121">
        <f t="shared" si="2"/>
        <v>41.443076923076923</v>
      </c>
      <c r="Q15" s="122">
        <f t="shared" si="2"/>
        <v>39.906153846153842</v>
      </c>
      <c r="R15" s="124">
        <f t="shared" si="2"/>
        <v>24.553846153846152</v>
      </c>
      <c r="S15" s="121">
        <f t="shared" si="2"/>
        <v>34.707692307692305</v>
      </c>
      <c r="T15" s="122">
        <f t="shared" si="2"/>
        <v>39.92</v>
      </c>
      <c r="U15" s="124">
        <f t="shared" si="2"/>
        <v>3.6153846153846154</v>
      </c>
      <c r="V15" s="121">
        <f t="shared" si="2"/>
        <v>12.307692307692308</v>
      </c>
      <c r="W15" s="122">
        <f t="shared" si="2"/>
        <v>13.307692307692308</v>
      </c>
    </row>
    <row r="16" spans="1:23" x14ac:dyDescent="0.25">
      <c r="A16" s="2">
        <v>1</v>
      </c>
      <c r="B16" s="95" t="s">
        <v>31</v>
      </c>
      <c r="C16" s="36">
        <v>100</v>
      </c>
      <c r="D16" s="40">
        <v>100</v>
      </c>
      <c r="E16" s="72">
        <v>100</v>
      </c>
      <c r="F16" s="36">
        <v>7.7</v>
      </c>
      <c r="G16" s="40">
        <v>10.5</v>
      </c>
      <c r="H16" s="73">
        <v>13.04</v>
      </c>
      <c r="I16" s="26">
        <v>100</v>
      </c>
      <c r="J16" s="40">
        <v>100</v>
      </c>
      <c r="K16" s="73">
        <v>100</v>
      </c>
      <c r="L16" s="26">
        <v>61.5</v>
      </c>
      <c r="M16" s="40">
        <v>53.44</v>
      </c>
      <c r="N16" s="73">
        <v>52.2</v>
      </c>
      <c r="O16" s="32">
        <v>33.5</v>
      </c>
      <c r="P16" s="40">
        <v>30.76</v>
      </c>
      <c r="Q16" s="73">
        <v>34.78</v>
      </c>
      <c r="R16" s="26">
        <v>72.2</v>
      </c>
      <c r="S16" s="40">
        <v>84.2</v>
      </c>
      <c r="T16" s="73">
        <v>86.96</v>
      </c>
      <c r="U16" s="26">
        <v>0</v>
      </c>
      <c r="V16" s="40">
        <v>0</v>
      </c>
      <c r="W16" s="73">
        <v>0</v>
      </c>
    </row>
    <row r="17" spans="1:23" x14ac:dyDescent="0.25">
      <c r="A17" s="2">
        <v>2</v>
      </c>
      <c r="B17" s="94" t="s">
        <v>33</v>
      </c>
      <c r="C17" s="36">
        <v>100</v>
      </c>
      <c r="D17" s="40">
        <v>100</v>
      </c>
      <c r="E17" s="72">
        <v>100</v>
      </c>
      <c r="F17" s="36">
        <v>70</v>
      </c>
      <c r="G17" s="40">
        <v>70</v>
      </c>
      <c r="H17" s="73">
        <v>70</v>
      </c>
      <c r="I17" s="26">
        <v>100</v>
      </c>
      <c r="J17" s="40">
        <v>100</v>
      </c>
      <c r="K17" s="73">
        <v>100</v>
      </c>
      <c r="L17" s="26">
        <v>80</v>
      </c>
      <c r="M17" s="40">
        <v>80</v>
      </c>
      <c r="N17" s="73">
        <v>80</v>
      </c>
      <c r="O17" s="32">
        <v>20</v>
      </c>
      <c r="P17" s="40">
        <v>20</v>
      </c>
      <c r="Q17" s="73">
        <v>20</v>
      </c>
      <c r="R17" s="26">
        <v>0</v>
      </c>
      <c r="S17" s="40">
        <v>10</v>
      </c>
      <c r="T17" s="73">
        <v>10</v>
      </c>
      <c r="U17" s="26">
        <v>0</v>
      </c>
      <c r="V17" s="40">
        <v>5</v>
      </c>
      <c r="W17" s="73">
        <v>5</v>
      </c>
    </row>
    <row r="18" spans="1:23" x14ac:dyDescent="0.25">
      <c r="A18" s="2">
        <v>3</v>
      </c>
      <c r="B18" s="94" t="s">
        <v>29</v>
      </c>
      <c r="C18" s="36">
        <v>100</v>
      </c>
      <c r="D18" s="40">
        <v>98</v>
      </c>
      <c r="E18" s="72">
        <v>100</v>
      </c>
      <c r="F18" s="36">
        <v>50</v>
      </c>
      <c r="G18" s="40">
        <v>30</v>
      </c>
      <c r="H18" s="73">
        <v>50</v>
      </c>
      <c r="I18" s="26">
        <v>100</v>
      </c>
      <c r="J18" s="40">
        <v>98</v>
      </c>
      <c r="K18" s="73">
        <v>100</v>
      </c>
      <c r="L18" s="26">
        <v>100</v>
      </c>
      <c r="M18" s="40">
        <v>70</v>
      </c>
      <c r="N18" s="73">
        <v>100</v>
      </c>
      <c r="O18" s="32">
        <v>0</v>
      </c>
      <c r="P18" s="40">
        <v>30</v>
      </c>
      <c r="Q18" s="73">
        <v>0</v>
      </c>
      <c r="R18" s="26">
        <v>0</v>
      </c>
      <c r="S18" s="40">
        <v>10</v>
      </c>
      <c r="T18" s="73">
        <v>70</v>
      </c>
      <c r="U18" s="26">
        <v>0</v>
      </c>
      <c r="V18" s="40">
        <v>0</v>
      </c>
      <c r="W18" s="73">
        <v>10</v>
      </c>
    </row>
    <row r="19" spans="1:23" x14ac:dyDescent="0.25">
      <c r="A19" s="2">
        <v>4</v>
      </c>
      <c r="B19" s="94" t="s">
        <v>138</v>
      </c>
      <c r="C19" s="36">
        <v>98</v>
      </c>
      <c r="D19" s="40">
        <v>100</v>
      </c>
      <c r="E19" s="72">
        <v>100</v>
      </c>
      <c r="F19" s="36">
        <v>95</v>
      </c>
      <c r="G19" s="40">
        <v>97</v>
      </c>
      <c r="H19" s="73">
        <v>100</v>
      </c>
      <c r="I19" s="26">
        <v>100</v>
      </c>
      <c r="J19" s="40">
        <v>100</v>
      </c>
      <c r="K19" s="73">
        <v>100</v>
      </c>
      <c r="L19" s="26">
        <v>98</v>
      </c>
      <c r="M19" s="40">
        <v>99</v>
      </c>
      <c r="N19" s="73">
        <v>100</v>
      </c>
      <c r="O19" s="32">
        <v>2</v>
      </c>
      <c r="P19" s="40">
        <v>1</v>
      </c>
      <c r="Q19" s="73">
        <v>0</v>
      </c>
      <c r="R19" s="26">
        <v>97</v>
      </c>
      <c r="S19" s="40">
        <v>92</v>
      </c>
      <c r="T19" s="73">
        <v>98</v>
      </c>
      <c r="U19" s="26">
        <v>0</v>
      </c>
      <c r="V19" s="40">
        <v>72</v>
      </c>
      <c r="W19" s="73">
        <v>81</v>
      </c>
    </row>
    <row r="20" spans="1:23" x14ac:dyDescent="0.25">
      <c r="A20" s="2">
        <v>5</v>
      </c>
      <c r="B20" s="137" t="s">
        <v>147</v>
      </c>
      <c r="C20" s="36">
        <v>100</v>
      </c>
      <c r="D20" s="40">
        <v>100</v>
      </c>
      <c r="E20" s="72">
        <v>100</v>
      </c>
      <c r="F20" s="36">
        <v>100</v>
      </c>
      <c r="G20" s="40">
        <v>100</v>
      </c>
      <c r="H20" s="73">
        <v>100</v>
      </c>
      <c r="I20" s="26">
        <v>100</v>
      </c>
      <c r="J20" s="40">
        <v>100</v>
      </c>
      <c r="K20" s="73">
        <v>100</v>
      </c>
      <c r="L20" s="26">
        <v>52</v>
      </c>
      <c r="M20" s="40">
        <v>63</v>
      </c>
      <c r="N20" s="73">
        <v>66</v>
      </c>
      <c r="O20" s="32">
        <v>75</v>
      </c>
      <c r="P20" s="40">
        <v>80</v>
      </c>
      <c r="Q20" s="73">
        <v>85</v>
      </c>
      <c r="R20" s="26">
        <v>27</v>
      </c>
      <c r="S20" s="40">
        <v>30</v>
      </c>
      <c r="T20" s="73">
        <v>30</v>
      </c>
      <c r="U20" s="26">
        <v>12</v>
      </c>
      <c r="V20" s="40">
        <v>20</v>
      </c>
      <c r="W20" s="73">
        <v>20</v>
      </c>
    </row>
    <row r="21" spans="1:23" x14ac:dyDescent="0.25">
      <c r="A21" s="2">
        <v>6</v>
      </c>
      <c r="B21" s="94" t="s">
        <v>22</v>
      </c>
      <c r="C21" s="36">
        <v>90</v>
      </c>
      <c r="D21" s="40">
        <v>90</v>
      </c>
      <c r="E21" s="72">
        <v>90</v>
      </c>
      <c r="F21" s="36">
        <v>55</v>
      </c>
      <c r="G21" s="40">
        <v>70</v>
      </c>
      <c r="H21" s="73">
        <v>66</v>
      </c>
      <c r="I21" s="26">
        <v>80</v>
      </c>
      <c r="J21" s="40">
        <v>80</v>
      </c>
      <c r="K21" s="73">
        <v>80</v>
      </c>
      <c r="L21" s="26">
        <v>60</v>
      </c>
      <c r="M21" s="40">
        <v>70</v>
      </c>
      <c r="N21" s="73">
        <v>70</v>
      </c>
      <c r="O21" s="32">
        <v>100</v>
      </c>
      <c r="P21" s="40">
        <v>100</v>
      </c>
      <c r="Q21" s="73">
        <v>100</v>
      </c>
      <c r="R21" s="26">
        <v>40</v>
      </c>
      <c r="S21" s="40">
        <v>60</v>
      </c>
      <c r="T21" s="73">
        <v>62</v>
      </c>
      <c r="U21" s="26">
        <v>5</v>
      </c>
      <c r="V21" s="40">
        <v>8</v>
      </c>
      <c r="W21" s="73">
        <v>7</v>
      </c>
    </row>
    <row r="22" spans="1:23" x14ac:dyDescent="0.25">
      <c r="A22" s="2">
        <v>7</v>
      </c>
      <c r="B22" s="94" t="s">
        <v>23</v>
      </c>
      <c r="C22" s="36">
        <v>100</v>
      </c>
      <c r="D22" s="40">
        <v>100</v>
      </c>
      <c r="E22" s="72">
        <v>100</v>
      </c>
      <c r="F22" s="36">
        <v>100</v>
      </c>
      <c r="G22" s="40">
        <v>63</v>
      </c>
      <c r="H22" s="73">
        <v>63</v>
      </c>
      <c r="I22" s="26">
        <v>85</v>
      </c>
      <c r="J22" s="40">
        <v>84</v>
      </c>
      <c r="K22" s="73">
        <v>84</v>
      </c>
      <c r="L22" s="26">
        <v>100</v>
      </c>
      <c r="M22" s="40">
        <v>42</v>
      </c>
      <c r="N22" s="73">
        <v>42</v>
      </c>
      <c r="O22" s="32">
        <v>0</v>
      </c>
      <c r="P22" s="40">
        <v>39</v>
      </c>
      <c r="Q22" s="73">
        <v>39</v>
      </c>
      <c r="R22" s="26">
        <v>0</v>
      </c>
      <c r="S22" s="40">
        <v>45</v>
      </c>
      <c r="T22" s="73">
        <v>45</v>
      </c>
      <c r="U22" s="26">
        <v>0</v>
      </c>
      <c r="V22" s="40">
        <v>10</v>
      </c>
      <c r="W22" s="73">
        <v>10</v>
      </c>
    </row>
    <row r="23" spans="1:23" x14ac:dyDescent="0.25">
      <c r="A23" s="2">
        <v>8</v>
      </c>
      <c r="B23" s="94" t="s">
        <v>24</v>
      </c>
      <c r="C23" s="36">
        <v>100</v>
      </c>
      <c r="D23" s="40">
        <v>100</v>
      </c>
      <c r="E23" s="72">
        <v>100</v>
      </c>
      <c r="F23" s="36">
        <v>75</v>
      </c>
      <c r="G23" s="40">
        <v>80</v>
      </c>
      <c r="H23" s="73">
        <v>80</v>
      </c>
      <c r="I23" s="26">
        <v>100</v>
      </c>
      <c r="J23" s="40">
        <v>100</v>
      </c>
      <c r="K23" s="73">
        <v>100</v>
      </c>
      <c r="L23" s="26">
        <v>100</v>
      </c>
      <c r="M23" s="40">
        <v>70</v>
      </c>
      <c r="N23" s="73">
        <v>70</v>
      </c>
      <c r="O23" s="32">
        <v>0</v>
      </c>
      <c r="P23" s="40">
        <v>30</v>
      </c>
      <c r="Q23" s="73">
        <v>30</v>
      </c>
      <c r="R23" s="26">
        <v>0</v>
      </c>
      <c r="S23" s="40">
        <v>0</v>
      </c>
      <c r="T23" s="73">
        <v>0</v>
      </c>
      <c r="U23" s="26">
        <v>0</v>
      </c>
      <c r="V23" s="40">
        <v>0</v>
      </c>
      <c r="W23" s="73">
        <v>0</v>
      </c>
    </row>
    <row r="24" spans="1:23" x14ac:dyDescent="0.25">
      <c r="A24" s="2">
        <v>9</v>
      </c>
      <c r="B24" s="94" t="s">
        <v>168</v>
      </c>
      <c r="C24" s="36">
        <v>100</v>
      </c>
      <c r="D24" s="40">
        <v>100</v>
      </c>
      <c r="E24" s="72">
        <v>100</v>
      </c>
      <c r="F24" s="36">
        <v>74</v>
      </c>
      <c r="G24" s="40">
        <v>70</v>
      </c>
      <c r="H24" s="73">
        <v>70</v>
      </c>
      <c r="I24" s="26">
        <v>100</v>
      </c>
      <c r="J24" s="40">
        <v>100</v>
      </c>
      <c r="K24" s="73">
        <v>100</v>
      </c>
      <c r="L24" s="26">
        <v>80</v>
      </c>
      <c r="M24" s="40">
        <v>60</v>
      </c>
      <c r="N24" s="73">
        <v>60</v>
      </c>
      <c r="O24" s="32">
        <v>20</v>
      </c>
      <c r="P24" s="40">
        <v>35</v>
      </c>
      <c r="Q24" s="73">
        <v>35</v>
      </c>
      <c r="R24" s="26">
        <v>15</v>
      </c>
      <c r="S24" s="40">
        <v>20</v>
      </c>
      <c r="T24" s="73">
        <v>20</v>
      </c>
      <c r="U24" s="26">
        <v>0</v>
      </c>
      <c r="V24" s="40">
        <v>5</v>
      </c>
      <c r="W24" s="73">
        <v>0</v>
      </c>
    </row>
    <row r="25" spans="1:23" x14ac:dyDescent="0.25">
      <c r="A25" s="2">
        <v>10</v>
      </c>
      <c r="B25" s="94" t="s">
        <v>26</v>
      </c>
      <c r="C25" s="36">
        <v>100</v>
      </c>
      <c r="D25" s="40">
        <v>100</v>
      </c>
      <c r="E25" s="72">
        <v>100</v>
      </c>
      <c r="F25" s="36">
        <v>50</v>
      </c>
      <c r="G25" s="40">
        <v>45</v>
      </c>
      <c r="H25" s="73">
        <v>45</v>
      </c>
      <c r="I25" s="26">
        <v>100</v>
      </c>
      <c r="J25" s="40">
        <v>98</v>
      </c>
      <c r="K25" s="73">
        <v>98</v>
      </c>
      <c r="L25" s="26">
        <v>90</v>
      </c>
      <c r="M25" s="40">
        <v>89</v>
      </c>
      <c r="N25" s="73">
        <v>95</v>
      </c>
      <c r="O25" s="32">
        <v>10</v>
      </c>
      <c r="P25" s="40">
        <v>11</v>
      </c>
      <c r="Q25" s="73">
        <v>5</v>
      </c>
      <c r="R25" s="26">
        <v>0</v>
      </c>
      <c r="S25" s="40">
        <v>0</v>
      </c>
      <c r="T25" s="73">
        <v>0</v>
      </c>
      <c r="U25" s="26">
        <v>0</v>
      </c>
      <c r="V25" s="40">
        <v>0</v>
      </c>
      <c r="W25" s="73">
        <v>0</v>
      </c>
    </row>
    <row r="26" spans="1:23" x14ac:dyDescent="0.25">
      <c r="A26" s="2">
        <v>11</v>
      </c>
      <c r="B26" s="94" t="s">
        <v>27</v>
      </c>
      <c r="C26" s="36">
        <v>89</v>
      </c>
      <c r="D26" s="40">
        <v>100</v>
      </c>
      <c r="E26" s="72">
        <v>100</v>
      </c>
      <c r="F26" s="36">
        <v>80</v>
      </c>
      <c r="G26" s="40">
        <v>80</v>
      </c>
      <c r="H26" s="73">
        <v>80</v>
      </c>
      <c r="I26" s="26">
        <v>50</v>
      </c>
      <c r="J26" s="40">
        <v>60</v>
      </c>
      <c r="K26" s="73">
        <v>60</v>
      </c>
      <c r="L26" s="26">
        <v>63</v>
      </c>
      <c r="M26" s="40">
        <v>43</v>
      </c>
      <c r="N26" s="73">
        <v>35</v>
      </c>
      <c r="O26" s="32">
        <v>37</v>
      </c>
      <c r="P26" s="40">
        <v>57</v>
      </c>
      <c r="Q26" s="73">
        <v>65</v>
      </c>
      <c r="R26" s="26">
        <v>13</v>
      </c>
      <c r="S26" s="40">
        <v>15</v>
      </c>
      <c r="T26" s="73">
        <v>12</v>
      </c>
      <c r="U26" s="26">
        <v>0</v>
      </c>
      <c r="V26" s="40">
        <v>0</v>
      </c>
      <c r="W26" s="73">
        <v>0</v>
      </c>
    </row>
    <row r="27" spans="1:23" x14ac:dyDescent="0.25">
      <c r="A27" s="2">
        <v>12</v>
      </c>
      <c r="B27" s="94" t="s">
        <v>16</v>
      </c>
      <c r="C27" s="51">
        <v>100</v>
      </c>
      <c r="D27" s="54">
        <v>100</v>
      </c>
      <c r="E27" s="100">
        <v>100</v>
      </c>
      <c r="F27" s="36">
        <v>70</v>
      </c>
      <c r="G27" s="40">
        <v>70</v>
      </c>
      <c r="H27" s="73">
        <v>70</v>
      </c>
      <c r="I27" s="26">
        <v>80</v>
      </c>
      <c r="J27" s="40">
        <v>80</v>
      </c>
      <c r="K27" s="73">
        <v>80</v>
      </c>
      <c r="L27" s="26">
        <v>92</v>
      </c>
      <c r="M27" s="40">
        <v>95</v>
      </c>
      <c r="N27" s="73">
        <v>95</v>
      </c>
      <c r="O27" s="32">
        <v>8</v>
      </c>
      <c r="P27" s="40">
        <v>5</v>
      </c>
      <c r="Q27" s="73">
        <v>5</v>
      </c>
      <c r="R27" s="26">
        <v>5</v>
      </c>
      <c r="S27" s="40">
        <v>5</v>
      </c>
      <c r="T27" s="73">
        <v>5</v>
      </c>
      <c r="U27" s="26">
        <v>0</v>
      </c>
      <c r="V27" s="40">
        <v>0</v>
      </c>
      <c r="W27" s="73">
        <v>0</v>
      </c>
    </row>
    <row r="28" spans="1:23" ht="15.75" thickBot="1" x14ac:dyDescent="0.3">
      <c r="A28" s="2">
        <v>13</v>
      </c>
      <c r="B28" s="138" t="s">
        <v>28</v>
      </c>
      <c r="C28" s="108">
        <v>100</v>
      </c>
      <c r="D28" s="109">
        <v>100</v>
      </c>
      <c r="E28" s="110">
        <v>100</v>
      </c>
      <c r="F28" s="108">
        <v>80</v>
      </c>
      <c r="G28" s="109">
        <v>100</v>
      </c>
      <c r="H28" s="111">
        <v>100</v>
      </c>
      <c r="I28" s="112">
        <v>100</v>
      </c>
      <c r="J28" s="109">
        <v>100</v>
      </c>
      <c r="K28" s="111">
        <v>100</v>
      </c>
      <c r="L28" s="112">
        <v>100</v>
      </c>
      <c r="M28" s="109">
        <v>100</v>
      </c>
      <c r="N28" s="111">
        <v>100</v>
      </c>
      <c r="O28" s="113">
        <v>100</v>
      </c>
      <c r="P28" s="109">
        <v>100</v>
      </c>
      <c r="Q28" s="111">
        <v>100</v>
      </c>
      <c r="R28" s="112">
        <v>50</v>
      </c>
      <c r="S28" s="109">
        <v>80</v>
      </c>
      <c r="T28" s="111">
        <v>80</v>
      </c>
      <c r="U28" s="112">
        <v>30</v>
      </c>
      <c r="V28" s="109">
        <v>40</v>
      </c>
      <c r="W28" s="111">
        <v>40</v>
      </c>
    </row>
    <row r="29" spans="1:23" ht="15.75" thickBot="1" x14ac:dyDescent="0.3">
      <c r="A29" s="17" t="s">
        <v>35</v>
      </c>
      <c r="B29" s="92"/>
      <c r="C29" s="120">
        <f>SUM(C30:C48)/$A$28</f>
        <v>135.46153846153845</v>
      </c>
      <c r="D29" s="121">
        <f t="shared" ref="D29:W29" si="3">SUM(D30:D48)/$A$28</f>
        <v>134.49230769230769</v>
      </c>
      <c r="E29" s="123">
        <f t="shared" si="3"/>
        <v>129.16153846153844</v>
      </c>
      <c r="F29" s="120">
        <f t="shared" si="3"/>
        <v>97.476923076923086</v>
      </c>
      <c r="G29" s="121">
        <f t="shared" si="3"/>
        <v>98.361538461538458</v>
      </c>
      <c r="H29" s="123">
        <f t="shared" si="3"/>
        <v>96.669230769230779</v>
      </c>
      <c r="I29" s="120">
        <f t="shared" si="3"/>
        <v>132.67692307692306</v>
      </c>
      <c r="J29" s="121">
        <f t="shared" si="3"/>
        <v>133.94615384615383</v>
      </c>
      <c r="K29" s="123">
        <f t="shared" si="3"/>
        <v>129.28461538461539</v>
      </c>
      <c r="L29" s="120">
        <f t="shared" si="3"/>
        <v>95</v>
      </c>
      <c r="M29" s="121">
        <f t="shared" si="3"/>
        <v>87.969230769230762</v>
      </c>
      <c r="N29" s="122">
        <f t="shared" si="3"/>
        <v>83.092307692307699</v>
      </c>
      <c r="O29" s="124">
        <f t="shared" si="3"/>
        <v>39</v>
      </c>
      <c r="P29" s="121">
        <f t="shared" si="3"/>
        <v>43.95384615384615</v>
      </c>
      <c r="Q29" s="122">
        <f t="shared" si="3"/>
        <v>41.369230769230768</v>
      </c>
      <c r="R29" s="124">
        <f t="shared" si="3"/>
        <v>31.153846153846153</v>
      </c>
      <c r="S29" s="121">
        <f t="shared" si="3"/>
        <v>31.923076923076923</v>
      </c>
      <c r="T29" s="122">
        <f t="shared" si="3"/>
        <v>36.307692307692307</v>
      </c>
      <c r="U29" s="124">
        <f t="shared" si="3"/>
        <v>7.5538461538461537</v>
      </c>
      <c r="V29" s="121">
        <f t="shared" si="3"/>
        <v>10.053846153846154</v>
      </c>
      <c r="W29" s="122">
        <f t="shared" si="3"/>
        <v>11.046153846153846</v>
      </c>
    </row>
    <row r="30" spans="1:23" x14ac:dyDescent="0.25">
      <c r="A30" s="3">
        <v>1</v>
      </c>
      <c r="B30" s="94" t="s">
        <v>52</v>
      </c>
      <c r="C30" s="36">
        <v>100</v>
      </c>
      <c r="D30" s="40">
        <v>100</v>
      </c>
      <c r="E30" s="72">
        <v>100</v>
      </c>
      <c r="F30" s="36">
        <v>100</v>
      </c>
      <c r="G30" s="40">
        <v>100</v>
      </c>
      <c r="H30" s="73">
        <v>100</v>
      </c>
      <c r="I30" s="26">
        <v>100</v>
      </c>
      <c r="J30" s="40">
        <v>100</v>
      </c>
      <c r="K30" s="73">
        <v>100</v>
      </c>
      <c r="L30" s="26">
        <v>75</v>
      </c>
      <c r="M30" s="40">
        <v>75</v>
      </c>
      <c r="N30" s="73">
        <v>75</v>
      </c>
      <c r="O30" s="32">
        <v>25</v>
      </c>
      <c r="P30" s="40">
        <v>25</v>
      </c>
      <c r="Q30" s="73">
        <v>25</v>
      </c>
      <c r="R30" s="26">
        <v>3</v>
      </c>
      <c r="S30" s="40">
        <v>9</v>
      </c>
      <c r="T30" s="73">
        <v>9</v>
      </c>
      <c r="U30" s="26">
        <v>1</v>
      </c>
      <c r="V30" s="40">
        <v>1</v>
      </c>
      <c r="W30" s="73">
        <v>1</v>
      </c>
    </row>
    <row r="31" spans="1:23" x14ac:dyDescent="0.25">
      <c r="A31" s="3">
        <v>2</v>
      </c>
      <c r="B31" s="96" t="s">
        <v>143</v>
      </c>
      <c r="C31" s="36">
        <v>100</v>
      </c>
      <c r="D31" s="40">
        <v>100</v>
      </c>
      <c r="E31" s="72">
        <v>100</v>
      </c>
      <c r="F31" s="36">
        <v>80</v>
      </c>
      <c r="G31" s="40">
        <v>82</v>
      </c>
      <c r="H31" s="73">
        <v>90</v>
      </c>
      <c r="I31" s="26">
        <v>100</v>
      </c>
      <c r="J31" s="40">
        <v>100</v>
      </c>
      <c r="K31" s="73">
        <v>100</v>
      </c>
      <c r="L31" s="26">
        <v>50</v>
      </c>
      <c r="M31" s="40">
        <v>53</v>
      </c>
      <c r="N31" s="73">
        <v>55</v>
      </c>
      <c r="O31" s="32">
        <v>50</v>
      </c>
      <c r="P31" s="40">
        <v>47</v>
      </c>
      <c r="Q31" s="73">
        <v>45</v>
      </c>
      <c r="R31" s="26">
        <v>10</v>
      </c>
      <c r="S31" s="40">
        <v>15</v>
      </c>
      <c r="T31" s="73">
        <v>15</v>
      </c>
      <c r="U31" s="26">
        <v>0</v>
      </c>
      <c r="V31" s="40">
        <v>1</v>
      </c>
      <c r="W31" s="73">
        <v>1</v>
      </c>
    </row>
    <row r="32" spans="1:23" x14ac:dyDescent="0.25">
      <c r="A32" s="3">
        <v>3</v>
      </c>
      <c r="B32" s="137" t="s">
        <v>144</v>
      </c>
      <c r="C32" s="36">
        <v>100</v>
      </c>
      <c r="D32" s="40">
        <v>100</v>
      </c>
      <c r="E32" s="72">
        <v>100</v>
      </c>
      <c r="F32" s="36">
        <v>100</v>
      </c>
      <c r="G32" s="40">
        <v>100</v>
      </c>
      <c r="H32" s="73">
        <v>100</v>
      </c>
      <c r="I32" s="26">
        <v>100</v>
      </c>
      <c r="J32" s="40">
        <v>100</v>
      </c>
      <c r="K32" s="73">
        <v>100</v>
      </c>
      <c r="L32" s="26">
        <v>0</v>
      </c>
      <c r="M32" s="40">
        <v>0</v>
      </c>
      <c r="N32" s="73">
        <v>0</v>
      </c>
      <c r="O32" s="32">
        <v>0</v>
      </c>
      <c r="P32" s="40">
        <v>0</v>
      </c>
      <c r="Q32" s="73">
        <v>0</v>
      </c>
      <c r="R32" s="26">
        <v>0</v>
      </c>
      <c r="S32" s="40">
        <v>0</v>
      </c>
      <c r="T32" s="73">
        <v>0</v>
      </c>
      <c r="U32" s="26">
        <v>0</v>
      </c>
      <c r="V32" s="40">
        <v>0</v>
      </c>
      <c r="W32" s="73">
        <v>0</v>
      </c>
    </row>
    <row r="33" spans="1:23" x14ac:dyDescent="0.25">
      <c r="A33" s="3">
        <v>4</v>
      </c>
      <c r="B33" s="95" t="s">
        <v>148</v>
      </c>
      <c r="C33" s="36">
        <v>95</v>
      </c>
      <c r="D33" s="40">
        <v>95</v>
      </c>
      <c r="E33" s="72">
        <v>95</v>
      </c>
      <c r="F33" s="36">
        <v>8</v>
      </c>
      <c r="G33" s="40">
        <v>10</v>
      </c>
      <c r="H33" s="73">
        <v>10</v>
      </c>
      <c r="I33" s="26">
        <v>97</v>
      </c>
      <c r="J33" s="40">
        <v>95</v>
      </c>
      <c r="K33" s="73">
        <v>95</v>
      </c>
      <c r="L33" s="26">
        <v>95</v>
      </c>
      <c r="M33" s="40">
        <v>50</v>
      </c>
      <c r="N33" s="73">
        <v>50</v>
      </c>
      <c r="O33" s="32">
        <v>5</v>
      </c>
      <c r="P33" s="40">
        <v>70</v>
      </c>
      <c r="Q33" s="73">
        <v>70</v>
      </c>
      <c r="R33" s="26">
        <v>3</v>
      </c>
      <c r="S33" s="40">
        <v>15</v>
      </c>
      <c r="T33" s="73">
        <v>15</v>
      </c>
      <c r="U33" s="26">
        <v>0</v>
      </c>
      <c r="V33" s="40">
        <v>0</v>
      </c>
      <c r="W33" s="73">
        <v>0</v>
      </c>
    </row>
    <row r="34" spans="1:23" x14ac:dyDescent="0.25">
      <c r="A34" s="3">
        <v>5</v>
      </c>
      <c r="B34" s="94" t="s">
        <v>149</v>
      </c>
      <c r="C34" s="36">
        <v>98</v>
      </c>
      <c r="D34" s="40">
        <v>98</v>
      </c>
      <c r="E34" s="72">
        <v>98</v>
      </c>
      <c r="F34" s="36">
        <v>40</v>
      </c>
      <c r="G34" s="40">
        <v>42</v>
      </c>
      <c r="H34" s="73">
        <v>42</v>
      </c>
      <c r="I34" s="26">
        <v>98</v>
      </c>
      <c r="J34" s="40">
        <v>98</v>
      </c>
      <c r="K34" s="73">
        <v>98</v>
      </c>
      <c r="L34" s="26">
        <v>70</v>
      </c>
      <c r="M34" s="40">
        <v>56</v>
      </c>
      <c r="N34" s="73">
        <v>56</v>
      </c>
      <c r="O34" s="32">
        <v>30</v>
      </c>
      <c r="P34" s="40">
        <v>42</v>
      </c>
      <c r="Q34" s="73">
        <v>42</v>
      </c>
      <c r="R34" s="26">
        <v>2</v>
      </c>
      <c r="S34" s="40">
        <v>5</v>
      </c>
      <c r="T34" s="73">
        <v>5</v>
      </c>
      <c r="U34" s="26">
        <v>0</v>
      </c>
      <c r="V34" s="40">
        <v>0</v>
      </c>
      <c r="W34" s="73">
        <v>0</v>
      </c>
    </row>
    <row r="35" spans="1:23" x14ac:dyDescent="0.25">
      <c r="A35" s="3">
        <v>6</v>
      </c>
      <c r="B35" s="94" t="s">
        <v>2</v>
      </c>
      <c r="C35" s="36">
        <v>100</v>
      </c>
      <c r="D35" s="40">
        <v>86.4</v>
      </c>
      <c r="E35" s="72">
        <v>86.1</v>
      </c>
      <c r="F35" s="36">
        <v>50.2</v>
      </c>
      <c r="G35" s="40">
        <v>55.7</v>
      </c>
      <c r="H35" s="73">
        <v>57.7</v>
      </c>
      <c r="I35" s="26">
        <v>95.8</v>
      </c>
      <c r="J35" s="40">
        <v>93.3</v>
      </c>
      <c r="K35" s="73">
        <v>92.7</v>
      </c>
      <c r="L35" s="26">
        <v>45</v>
      </c>
      <c r="M35" s="40">
        <v>43.6</v>
      </c>
      <c r="N35" s="73">
        <v>43.2</v>
      </c>
      <c r="O35" s="32">
        <v>65</v>
      </c>
      <c r="P35" s="40">
        <v>56.4</v>
      </c>
      <c r="Q35" s="73">
        <v>56.8</v>
      </c>
      <c r="R35" s="26">
        <v>0</v>
      </c>
      <c r="S35" s="40">
        <v>0</v>
      </c>
      <c r="T35" s="73">
        <v>0</v>
      </c>
      <c r="U35" s="26">
        <v>8.1999999999999993</v>
      </c>
      <c r="V35" s="40">
        <v>10.7</v>
      </c>
      <c r="W35" s="73">
        <v>9.6</v>
      </c>
    </row>
    <row r="36" spans="1:23" x14ac:dyDescent="0.25">
      <c r="A36" s="3">
        <v>7</v>
      </c>
      <c r="B36" s="94" t="s">
        <v>3</v>
      </c>
      <c r="C36" s="36">
        <v>100</v>
      </c>
      <c r="D36" s="40">
        <v>100</v>
      </c>
      <c r="E36" s="72">
        <v>100</v>
      </c>
      <c r="F36" s="36">
        <v>33</v>
      </c>
      <c r="G36" s="40">
        <v>25</v>
      </c>
      <c r="H36" s="73">
        <v>27</v>
      </c>
      <c r="I36" s="26">
        <v>94</v>
      </c>
      <c r="J36" s="40">
        <v>96</v>
      </c>
      <c r="K36" s="73">
        <v>100</v>
      </c>
      <c r="L36" s="26">
        <v>44</v>
      </c>
      <c r="M36" s="40">
        <v>68</v>
      </c>
      <c r="N36" s="73">
        <v>69</v>
      </c>
      <c r="O36" s="32">
        <v>50</v>
      </c>
      <c r="P36" s="40">
        <v>28</v>
      </c>
      <c r="Q36" s="73">
        <v>31</v>
      </c>
      <c r="R36" s="26">
        <v>94</v>
      </c>
      <c r="S36" s="40">
        <v>96</v>
      </c>
      <c r="T36" s="73">
        <v>100</v>
      </c>
      <c r="U36" s="26">
        <v>0</v>
      </c>
      <c r="V36" s="40">
        <v>5</v>
      </c>
      <c r="W36" s="73">
        <v>6</v>
      </c>
    </row>
    <row r="37" spans="1:23" x14ac:dyDescent="0.25">
      <c r="A37" s="3">
        <v>8</v>
      </c>
      <c r="B37" s="137" t="s">
        <v>36</v>
      </c>
      <c r="C37" s="36">
        <v>100</v>
      </c>
      <c r="D37" s="40">
        <v>100</v>
      </c>
      <c r="E37" s="72">
        <v>100</v>
      </c>
      <c r="F37" s="36">
        <v>100</v>
      </c>
      <c r="G37" s="40">
        <v>100</v>
      </c>
      <c r="H37" s="73">
        <v>100</v>
      </c>
      <c r="I37" s="26">
        <v>100</v>
      </c>
      <c r="J37" s="40">
        <v>100</v>
      </c>
      <c r="K37" s="73">
        <v>100</v>
      </c>
      <c r="L37" s="26">
        <v>100</v>
      </c>
      <c r="M37" s="40">
        <v>100</v>
      </c>
      <c r="N37" s="73">
        <v>100</v>
      </c>
      <c r="O37" s="32">
        <v>0</v>
      </c>
      <c r="P37" s="40">
        <v>0</v>
      </c>
      <c r="Q37" s="73">
        <v>0</v>
      </c>
      <c r="R37" s="26">
        <v>0</v>
      </c>
      <c r="S37" s="40">
        <v>0</v>
      </c>
      <c r="T37" s="73">
        <v>16</v>
      </c>
      <c r="U37" s="26">
        <v>0</v>
      </c>
      <c r="V37" s="40">
        <v>0</v>
      </c>
      <c r="W37" s="73">
        <v>0</v>
      </c>
    </row>
    <row r="38" spans="1:23" x14ac:dyDescent="0.25">
      <c r="A38" s="3">
        <v>9</v>
      </c>
      <c r="B38" s="94" t="s">
        <v>37</v>
      </c>
      <c r="C38" s="36">
        <v>83</v>
      </c>
      <c r="D38" s="40">
        <v>86</v>
      </c>
      <c r="E38" s="72">
        <v>100</v>
      </c>
      <c r="F38" s="51">
        <v>58</v>
      </c>
      <c r="G38" s="40">
        <v>52</v>
      </c>
      <c r="H38" s="73">
        <v>83</v>
      </c>
      <c r="I38" s="26">
        <v>75</v>
      </c>
      <c r="J38" s="40">
        <v>90</v>
      </c>
      <c r="K38" s="73">
        <v>100</v>
      </c>
      <c r="L38" s="26">
        <v>67</v>
      </c>
      <c r="M38" s="40">
        <v>41</v>
      </c>
      <c r="N38" s="73">
        <v>80</v>
      </c>
      <c r="O38" s="32">
        <v>100</v>
      </c>
      <c r="P38" s="40">
        <v>100</v>
      </c>
      <c r="Q38" s="73">
        <v>100</v>
      </c>
      <c r="R38" s="26">
        <v>0</v>
      </c>
      <c r="S38" s="40">
        <v>7</v>
      </c>
      <c r="T38" s="73">
        <v>6</v>
      </c>
      <c r="U38" s="26">
        <v>0</v>
      </c>
      <c r="V38" s="40">
        <v>0</v>
      </c>
      <c r="W38" s="73">
        <v>0</v>
      </c>
    </row>
    <row r="39" spans="1:23" x14ac:dyDescent="0.25">
      <c r="A39" s="3">
        <v>10</v>
      </c>
      <c r="B39" s="94" t="s">
        <v>38</v>
      </c>
      <c r="C39" s="36">
        <v>100</v>
      </c>
      <c r="D39" s="40">
        <v>100</v>
      </c>
      <c r="E39" s="72">
        <v>100</v>
      </c>
      <c r="F39" s="36">
        <v>100</v>
      </c>
      <c r="G39" s="40">
        <v>94</v>
      </c>
      <c r="H39" s="73">
        <v>100</v>
      </c>
      <c r="I39" s="26">
        <v>100</v>
      </c>
      <c r="J39" s="40">
        <v>94</v>
      </c>
      <c r="K39" s="73">
        <v>100</v>
      </c>
      <c r="L39" s="26">
        <v>78</v>
      </c>
      <c r="M39" s="40">
        <v>86</v>
      </c>
      <c r="N39" s="73">
        <v>78</v>
      </c>
      <c r="O39" s="32">
        <v>0</v>
      </c>
      <c r="P39" s="40">
        <v>0</v>
      </c>
      <c r="Q39" s="73">
        <v>0</v>
      </c>
      <c r="R39" s="26">
        <v>64</v>
      </c>
      <c r="S39" s="40">
        <v>78</v>
      </c>
      <c r="T39" s="73">
        <v>100</v>
      </c>
      <c r="U39" s="26">
        <v>68</v>
      </c>
      <c r="V39" s="40">
        <v>76</v>
      </c>
      <c r="W39" s="73">
        <v>100</v>
      </c>
    </row>
    <row r="40" spans="1:23" x14ac:dyDescent="0.25">
      <c r="A40" s="3">
        <v>11</v>
      </c>
      <c r="B40" s="94" t="s">
        <v>39</v>
      </c>
      <c r="C40" s="36">
        <v>95</v>
      </c>
      <c r="D40" s="40">
        <v>95</v>
      </c>
      <c r="E40" s="72">
        <v>0</v>
      </c>
      <c r="F40" s="36">
        <v>63</v>
      </c>
      <c r="G40" s="40">
        <v>83</v>
      </c>
      <c r="H40" s="73">
        <v>0</v>
      </c>
      <c r="I40" s="26">
        <v>80</v>
      </c>
      <c r="J40" s="40">
        <v>92</v>
      </c>
      <c r="K40" s="73">
        <v>0</v>
      </c>
      <c r="L40" s="26">
        <v>85</v>
      </c>
      <c r="M40" s="40">
        <v>85</v>
      </c>
      <c r="N40" s="73">
        <v>0</v>
      </c>
      <c r="O40" s="32">
        <v>15</v>
      </c>
      <c r="P40" s="40">
        <v>15</v>
      </c>
      <c r="Q40" s="73">
        <v>0</v>
      </c>
      <c r="R40" s="26">
        <v>0</v>
      </c>
      <c r="S40" s="40">
        <v>0</v>
      </c>
      <c r="T40" s="73">
        <v>0</v>
      </c>
      <c r="U40" s="26">
        <v>0</v>
      </c>
      <c r="V40" s="40">
        <v>10</v>
      </c>
      <c r="W40" s="73">
        <v>0</v>
      </c>
    </row>
    <row r="41" spans="1:23" x14ac:dyDescent="0.25">
      <c r="A41" s="3">
        <v>12</v>
      </c>
      <c r="B41" s="137" t="s">
        <v>41</v>
      </c>
      <c r="C41" s="51">
        <v>100</v>
      </c>
      <c r="D41" s="54">
        <v>100</v>
      </c>
      <c r="E41" s="72">
        <v>100</v>
      </c>
      <c r="F41" s="36">
        <v>100</v>
      </c>
      <c r="G41" s="40">
        <v>100</v>
      </c>
      <c r="H41" s="73">
        <v>100</v>
      </c>
      <c r="I41" s="26">
        <v>100</v>
      </c>
      <c r="J41" s="40">
        <v>100</v>
      </c>
      <c r="K41" s="73">
        <v>100</v>
      </c>
      <c r="L41" s="26">
        <v>78</v>
      </c>
      <c r="M41" s="40">
        <v>40</v>
      </c>
      <c r="N41" s="73">
        <v>41</v>
      </c>
      <c r="O41" s="32">
        <v>12</v>
      </c>
      <c r="P41" s="40">
        <v>60</v>
      </c>
      <c r="Q41" s="73">
        <v>59</v>
      </c>
      <c r="R41" s="26">
        <v>26</v>
      </c>
      <c r="S41" s="40">
        <v>30</v>
      </c>
      <c r="T41" s="73">
        <v>32</v>
      </c>
      <c r="U41" s="26">
        <v>15</v>
      </c>
      <c r="V41" s="40">
        <v>10</v>
      </c>
      <c r="W41" s="73">
        <v>9</v>
      </c>
    </row>
    <row r="42" spans="1:23" x14ac:dyDescent="0.25">
      <c r="A42" s="3">
        <v>13</v>
      </c>
      <c r="B42" s="94" t="s">
        <v>44</v>
      </c>
      <c r="C42" s="36">
        <v>100</v>
      </c>
      <c r="D42" s="40">
        <v>93</v>
      </c>
      <c r="E42" s="72">
        <v>100</v>
      </c>
      <c r="F42" s="36">
        <v>100</v>
      </c>
      <c r="G42" s="40">
        <v>85</v>
      </c>
      <c r="H42" s="73">
        <v>90</v>
      </c>
      <c r="I42" s="26">
        <v>100</v>
      </c>
      <c r="J42" s="40">
        <v>93</v>
      </c>
      <c r="K42" s="73">
        <v>100</v>
      </c>
      <c r="L42" s="26">
        <v>100</v>
      </c>
      <c r="M42" s="40">
        <v>93</v>
      </c>
      <c r="N42" s="73">
        <v>100</v>
      </c>
      <c r="O42" s="32">
        <v>0</v>
      </c>
      <c r="P42" s="40">
        <v>7</v>
      </c>
      <c r="Q42" s="73">
        <v>0</v>
      </c>
      <c r="R42" s="26">
        <v>0</v>
      </c>
      <c r="S42" s="40">
        <v>0</v>
      </c>
      <c r="T42" s="73">
        <v>0</v>
      </c>
      <c r="U42" s="26">
        <v>0</v>
      </c>
      <c r="V42" s="40">
        <v>0</v>
      </c>
      <c r="W42" s="73">
        <v>0</v>
      </c>
    </row>
    <row r="43" spans="1:23" x14ac:dyDescent="0.25">
      <c r="A43" s="3">
        <v>14</v>
      </c>
      <c r="B43" s="94" t="s">
        <v>45</v>
      </c>
      <c r="C43" s="36">
        <v>100</v>
      </c>
      <c r="D43" s="40">
        <v>100</v>
      </c>
      <c r="E43" s="72">
        <v>100</v>
      </c>
      <c r="F43" s="36">
        <v>90</v>
      </c>
      <c r="G43" s="40">
        <v>93</v>
      </c>
      <c r="H43" s="73">
        <v>98</v>
      </c>
      <c r="I43" s="26">
        <v>100</v>
      </c>
      <c r="J43" s="40">
        <v>100</v>
      </c>
      <c r="K43" s="73">
        <v>100</v>
      </c>
      <c r="L43" s="26">
        <v>83</v>
      </c>
      <c r="M43" s="40">
        <v>89</v>
      </c>
      <c r="N43" s="73">
        <v>90</v>
      </c>
      <c r="O43" s="32">
        <v>20</v>
      </c>
      <c r="P43" s="40">
        <v>15</v>
      </c>
      <c r="Q43" s="73">
        <v>12</v>
      </c>
      <c r="R43" s="26">
        <v>59</v>
      </c>
      <c r="S43" s="40">
        <v>70</v>
      </c>
      <c r="T43" s="73">
        <v>70</v>
      </c>
      <c r="U43" s="26">
        <v>0</v>
      </c>
      <c r="V43" s="40">
        <v>0</v>
      </c>
      <c r="W43" s="73">
        <v>0</v>
      </c>
    </row>
    <row r="44" spans="1:23" x14ac:dyDescent="0.25">
      <c r="A44" s="3">
        <v>15</v>
      </c>
      <c r="B44" s="94" t="s">
        <v>46</v>
      </c>
      <c r="C44" s="36">
        <v>100</v>
      </c>
      <c r="D44" s="40">
        <v>100</v>
      </c>
      <c r="E44" s="72">
        <v>100</v>
      </c>
      <c r="F44" s="36">
        <v>80</v>
      </c>
      <c r="G44" s="40">
        <v>80</v>
      </c>
      <c r="H44" s="73">
        <v>80</v>
      </c>
      <c r="I44" s="26">
        <v>95</v>
      </c>
      <c r="J44" s="40">
        <v>95</v>
      </c>
      <c r="K44" s="73">
        <v>95</v>
      </c>
      <c r="L44" s="26">
        <v>75</v>
      </c>
      <c r="M44" s="40">
        <v>80</v>
      </c>
      <c r="N44" s="73">
        <v>80</v>
      </c>
      <c r="O44" s="32">
        <v>25</v>
      </c>
      <c r="P44" s="40">
        <v>20</v>
      </c>
      <c r="Q44" s="73">
        <v>20</v>
      </c>
      <c r="R44" s="26">
        <v>50</v>
      </c>
      <c r="S44" s="40">
        <v>0</v>
      </c>
      <c r="T44" s="73">
        <v>0</v>
      </c>
      <c r="U44" s="26">
        <v>0</v>
      </c>
      <c r="V44" s="40">
        <v>0</v>
      </c>
      <c r="W44" s="73">
        <v>0</v>
      </c>
    </row>
    <row r="45" spans="1:23" x14ac:dyDescent="0.25">
      <c r="A45" s="3">
        <v>16</v>
      </c>
      <c r="B45" s="94" t="s">
        <v>14</v>
      </c>
      <c r="C45" s="36">
        <v>100</v>
      </c>
      <c r="D45" s="40">
        <v>100</v>
      </c>
      <c r="E45" s="72">
        <v>100</v>
      </c>
      <c r="F45" s="36">
        <v>50</v>
      </c>
      <c r="G45" s="40">
        <v>60</v>
      </c>
      <c r="H45" s="73">
        <v>60</v>
      </c>
      <c r="I45" s="26">
        <v>100</v>
      </c>
      <c r="J45" s="40">
        <v>100</v>
      </c>
      <c r="K45" s="73">
        <v>100</v>
      </c>
      <c r="L45" s="26">
        <v>70</v>
      </c>
      <c r="M45" s="40">
        <v>50</v>
      </c>
      <c r="N45" s="73">
        <v>30</v>
      </c>
      <c r="O45" s="32">
        <v>30</v>
      </c>
      <c r="P45" s="40">
        <v>20</v>
      </c>
      <c r="Q45" s="73">
        <v>10</v>
      </c>
      <c r="R45" s="26">
        <v>0</v>
      </c>
      <c r="S45" s="40">
        <v>0</v>
      </c>
      <c r="T45" s="73">
        <v>0</v>
      </c>
      <c r="U45" s="26">
        <v>0</v>
      </c>
      <c r="V45" s="40">
        <v>0</v>
      </c>
      <c r="W45" s="73">
        <v>0</v>
      </c>
    </row>
    <row r="46" spans="1:23" x14ac:dyDescent="0.25">
      <c r="A46" s="3">
        <v>17</v>
      </c>
      <c r="B46" s="94" t="s">
        <v>15</v>
      </c>
      <c r="C46" s="36"/>
      <c r="D46" s="40"/>
      <c r="E46" s="72"/>
      <c r="F46" s="36"/>
      <c r="G46" s="40"/>
      <c r="H46" s="73"/>
      <c r="I46" s="26"/>
      <c r="J46" s="40"/>
      <c r="K46" s="73"/>
      <c r="L46" s="26"/>
      <c r="M46" s="40"/>
      <c r="N46" s="73"/>
      <c r="O46" s="32"/>
      <c r="P46" s="40"/>
      <c r="Q46" s="73"/>
      <c r="R46" s="26"/>
      <c r="S46" s="40"/>
      <c r="T46" s="73"/>
      <c r="U46" s="26"/>
      <c r="V46" s="40"/>
      <c r="W46" s="73"/>
    </row>
    <row r="47" spans="1:23" x14ac:dyDescent="0.25">
      <c r="A47" s="3">
        <v>18</v>
      </c>
      <c r="B47" s="94" t="s">
        <v>20</v>
      </c>
      <c r="C47" s="36">
        <v>100</v>
      </c>
      <c r="D47" s="40">
        <v>100</v>
      </c>
      <c r="E47" s="72">
        <v>100</v>
      </c>
      <c r="F47" s="36">
        <v>90</v>
      </c>
      <c r="G47" s="40">
        <v>87</v>
      </c>
      <c r="H47" s="73">
        <v>89</v>
      </c>
      <c r="I47" s="26">
        <v>100</v>
      </c>
      <c r="J47" s="40">
        <v>100</v>
      </c>
      <c r="K47" s="73">
        <v>100</v>
      </c>
      <c r="L47" s="26">
        <v>100</v>
      </c>
      <c r="M47" s="40">
        <v>94</v>
      </c>
      <c r="N47" s="73">
        <v>93</v>
      </c>
      <c r="O47" s="32">
        <v>0</v>
      </c>
      <c r="P47" s="40">
        <v>6</v>
      </c>
      <c r="Q47" s="73">
        <v>7</v>
      </c>
      <c r="R47" s="26">
        <v>84</v>
      </c>
      <c r="S47" s="40">
        <v>65</v>
      </c>
      <c r="T47" s="73">
        <v>74</v>
      </c>
      <c r="U47" s="26">
        <v>6</v>
      </c>
      <c r="V47" s="40">
        <v>7</v>
      </c>
      <c r="W47" s="73">
        <v>7</v>
      </c>
    </row>
    <row r="48" spans="1:23" ht="15.75" thickBot="1" x14ac:dyDescent="0.3">
      <c r="A48" s="3">
        <v>19</v>
      </c>
      <c r="B48" s="93" t="s">
        <v>166</v>
      </c>
      <c r="C48" s="108">
        <v>90</v>
      </c>
      <c r="D48" s="109">
        <v>95</v>
      </c>
      <c r="E48" s="110">
        <v>100</v>
      </c>
      <c r="F48" s="108">
        <v>25</v>
      </c>
      <c r="G48" s="109">
        <v>30</v>
      </c>
      <c r="H48" s="111">
        <v>30</v>
      </c>
      <c r="I48" s="112">
        <v>90</v>
      </c>
      <c r="J48" s="109">
        <v>95</v>
      </c>
      <c r="K48" s="111">
        <v>100</v>
      </c>
      <c r="L48" s="112">
        <v>20</v>
      </c>
      <c r="M48" s="109">
        <v>40</v>
      </c>
      <c r="N48" s="111">
        <v>40</v>
      </c>
      <c r="O48" s="113">
        <v>80</v>
      </c>
      <c r="P48" s="109">
        <v>60</v>
      </c>
      <c r="Q48" s="111">
        <v>60</v>
      </c>
      <c r="R48" s="112">
        <v>10</v>
      </c>
      <c r="S48" s="109">
        <v>25</v>
      </c>
      <c r="T48" s="111">
        <v>30</v>
      </c>
      <c r="U48" s="112">
        <v>0</v>
      </c>
      <c r="V48" s="109">
        <v>10</v>
      </c>
      <c r="W48" s="111">
        <v>10</v>
      </c>
    </row>
    <row r="49" spans="1:23" ht="15.75" thickBot="1" x14ac:dyDescent="0.3">
      <c r="A49" s="19" t="s">
        <v>53</v>
      </c>
      <c r="B49" s="97"/>
      <c r="C49" s="120">
        <f>SUM(C50:C68)/$A$48</f>
        <v>85.84210526315789</v>
      </c>
      <c r="D49" s="121">
        <f t="shared" ref="D49:W49" si="4">SUM(D50:D68)/$A$48</f>
        <v>85.421052631578945</v>
      </c>
      <c r="E49" s="123">
        <f t="shared" si="4"/>
        <v>86.578947368421055</v>
      </c>
      <c r="F49" s="120">
        <f t="shared" si="4"/>
        <v>55.631578947368418</v>
      </c>
      <c r="G49" s="121">
        <f t="shared" si="4"/>
        <v>57.736842105263158</v>
      </c>
      <c r="H49" s="123">
        <f t="shared" si="4"/>
        <v>60.842105263157897</v>
      </c>
      <c r="I49" s="120">
        <f t="shared" si="4"/>
        <v>85</v>
      </c>
      <c r="J49" s="121">
        <f t="shared" si="4"/>
        <v>84.578947368421055</v>
      </c>
      <c r="K49" s="123">
        <f t="shared" si="4"/>
        <v>85.473684210526315</v>
      </c>
      <c r="L49" s="120">
        <f t="shared" si="4"/>
        <v>72.315789473684205</v>
      </c>
      <c r="M49" s="121">
        <f t="shared" si="4"/>
        <v>59.421052631578945</v>
      </c>
      <c r="N49" s="122">
        <f t="shared" si="4"/>
        <v>62.684210526315788</v>
      </c>
      <c r="O49" s="124">
        <f t="shared" si="4"/>
        <v>25.263157894736842</v>
      </c>
      <c r="P49" s="121">
        <f t="shared" si="4"/>
        <v>23.368421052631579</v>
      </c>
      <c r="Q49" s="122">
        <f t="shared" si="4"/>
        <v>20.315789473684209</v>
      </c>
      <c r="R49" s="124">
        <f t="shared" si="4"/>
        <v>28.684210526315791</v>
      </c>
      <c r="S49" s="121">
        <f t="shared" si="4"/>
        <v>23.684210526315791</v>
      </c>
      <c r="T49" s="122">
        <f t="shared" si="4"/>
        <v>24.631578947368421</v>
      </c>
      <c r="U49" s="124">
        <f t="shared" si="4"/>
        <v>1.736842105263158</v>
      </c>
      <c r="V49" s="121">
        <f t="shared" si="4"/>
        <v>3.8421052631578947</v>
      </c>
      <c r="W49" s="122">
        <f t="shared" si="4"/>
        <v>4.7894736842105265</v>
      </c>
    </row>
    <row r="50" spans="1:23" x14ac:dyDescent="0.25">
      <c r="A50" s="4">
        <v>1</v>
      </c>
      <c r="B50" s="95" t="s">
        <v>137</v>
      </c>
      <c r="C50" s="36"/>
      <c r="D50" s="40"/>
      <c r="E50" s="72"/>
      <c r="F50" s="36"/>
      <c r="G50" s="40"/>
      <c r="H50" s="73"/>
      <c r="I50" s="26"/>
      <c r="J50" s="40"/>
      <c r="K50" s="73"/>
      <c r="L50" s="26"/>
      <c r="M50" s="40"/>
      <c r="N50" s="73"/>
      <c r="O50" s="32"/>
      <c r="P50" s="40"/>
      <c r="Q50" s="73"/>
      <c r="R50" s="26"/>
      <c r="S50" s="40"/>
      <c r="T50" s="73"/>
      <c r="U50" s="26"/>
      <c r="V50" s="40"/>
      <c r="W50" s="73"/>
    </row>
    <row r="51" spans="1:23" x14ac:dyDescent="0.25">
      <c r="A51" s="4">
        <v>2</v>
      </c>
      <c r="B51" s="94" t="s">
        <v>71</v>
      </c>
      <c r="C51" s="36">
        <v>75</v>
      </c>
      <c r="D51" s="40">
        <v>96</v>
      </c>
      <c r="E51" s="72">
        <v>96</v>
      </c>
      <c r="F51" s="36">
        <v>15</v>
      </c>
      <c r="G51" s="40">
        <v>40</v>
      </c>
      <c r="H51" s="73">
        <v>45</v>
      </c>
      <c r="I51" s="26">
        <v>88</v>
      </c>
      <c r="J51" s="40">
        <v>100</v>
      </c>
      <c r="K51" s="73">
        <v>100</v>
      </c>
      <c r="L51" s="26">
        <v>100</v>
      </c>
      <c r="M51" s="40">
        <v>84</v>
      </c>
      <c r="N51" s="73">
        <v>62</v>
      </c>
      <c r="O51" s="32">
        <v>100</v>
      </c>
      <c r="P51" s="40">
        <v>100</v>
      </c>
      <c r="Q51" s="73">
        <v>86</v>
      </c>
      <c r="R51" s="26">
        <v>50</v>
      </c>
      <c r="S51" s="40">
        <v>30</v>
      </c>
      <c r="T51" s="73">
        <v>30</v>
      </c>
      <c r="U51" s="26">
        <v>0</v>
      </c>
      <c r="V51" s="40">
        <v>0</v>
      </c>
      <c r="W51" s="73">
        <v>0</v>
      </c>
    </row>
    <row r="52" spans="1:23" x14ac:dyDescent="0.25">
      <c r="A52" s="4">
        <v>3</v>
      </c>
      <c r="B52" s="96" t="s">
        <v>136</v>
      </c>
      <c r="C52" s="36">
        <v>96</v>
      </c>
      <c r="D52" s="40">
        <v>95</v>
      </c>
      <c r="E52" s="72">
        <v>93</v>
      </c>
      <c r="F52" s="36">
        <v>72</v>
      </c>
      <c r="G52" s="40">
        <v>61</v>
      </c>
      <c r="H52" s="73">
        <v>59</v>
      </c>
      <c r="I52" s="26">
        <v>100</v>
      </c>
      <c r="J52" s="40">
        <v>95</v>
      </c>
      <c r="K52" s="73">
        <v>96</v>
      </c>
      <c r="L52" s="26">
        <v>56</v>
      </c>
      <c r="M52" s="40">
        <v>61</v>
      </c>
      <c r="N52" s="73">
        <v>81</v>
      </c>
      <c r="O52" s="32">
        <v>44</v>
      </c>
      <c r="P52" s="40">
        <v>39</v>
      </c>
      <c r="Q52" s="73">
        <v>19</v>
      </c>
      <c r="R52" s="26">
        <v>36</v>
      </c>
      <c r="S52" s="40">
        <v>41</v>
      </c>
      <c r="T52" s="73">
        <v>52</v>
      </c>
      <c r="U52" s="26">
        <v>16</v>
      </c>
      <c r="V52" s="40">
        <v>32</v>
      </c>
      <c r="W52" s="73">
        <v>48</v>
      </c>
    </row>
    <row r="53" spans="1:23" x14ac:dyDescent="0.25">
      <c r="A53" s="4">
        <v>4</v>
      </c>
      <c r="B53" s="94" t="s">
        <v>150</v>
      </c>
      <c r="C53" s="36">
        <v>100</v>
      </c>
      <c r="D53" s="40">
        <v>100</v>
      </c>
      <c r="E53" s="72">
        <v>100</v>
      </c>
      <c r="F53" s="36">
        <v>10</v>
      </c>
      <c r="G53" s="40">
        <v>10</v>
      </c>
      <c r="H53" s="73">
        <v>10</v>
      </c>
      <c r="I53" s="26">
        <v>100</v>
      </c>
      <c r="J53" s="40">
        <v>90</v>
      </c>
      <c r="K53" s="73">
        <v>95</v>
      </c>
      <c r="L53" s="26">
        <v>55</v>
      </c>
      <c r="M53" s="40">
        <v>55</v>
      </c>
      <c r="N53" s="73">
        <v>80</v>
      </c>
      <c r="O53" s="32">
        <v>35</v>
      </c>
      <c r="P53" s="40">
        <v>25</v>
      </c>
      <c r="Q53" s="73">
        <v>10</v>
      </c>
      <c r="R53" s="26">
        <v>0</v>
      </c>
      <c r="S53" s="40">
        <v>10</v>
      </c>
      <c r="T53" s="73">
        <v>15</v>
      </c>
      <c r="U53" s="26">
        <v>0</v>
      </c>
      <c r="V53" s="40">
        <v>10</v>
      </c>
      <c r="W53" s="73">
        <v>15</v>
      </c>
    </row>
    <row r="54" spans="1:23" x14ac:dyDescent="0.25">
      <c r="A54" s="4">
        <v>5</v>
      </c>
      <c r="B54" s="94" t="s">
        <v>72</v>
      </c>
      <c r="C54" s="36">
        <v>100</v>
      </c>
      <c r="D54" s="40">
        <v>96</v>
      </c>
      <c r="E54" s="72">
        <v>100</v>
      </c>
      <c r="F54" s="36">
        <v>62</v>
      </c>
      <c r="G54" s="40">
        <v>56</v>
      </c>
      <c r="H54" s="73">
        <v>60</v>
      </c>
      <c r="I54" s="26">
        <v>88</v>
      </c>
      <c r="J54" s="40">
        <v>78</v>
      </c>
      <c r="K54" s="73">
        <v>94</v>
      </c>
      <c r="L54" s="26">
        <v>82</v>
      </c>
      <c r="M54" s="40">
        <v>76</v>
      </c>
      <c r="N54" s="73">
        <v>98</v>
      </c>
      <c r="O54" s="32">
        <v>18</v>
      </c>
      <c r="P54" s="40">
        <v>20</v>
      </c>
      <c r="Q54" s="73">
        <v>2</v>
      </c>
      <c r="R54" s="26">
        <v>51</v>
      </c>
      <c r="S54" s="40">
        <v>13</v>
      </c>
      <c r="T54" s="73">
        <v>0</v>
      </c>
      <c r="U54" s="26">
        <v>0</v>
      </c>
      <c r="V54" s="40">
        <v>0</v>
      </c>
      <c r="W54" s="73">
        <v>0</v>
      </c>
    </row>
    <row r="55" spans="1:23" x14ac:dyDescent="0.25">
      <c r="A55" s="4">
        <v>6</v>
      </c>
      <c r="B55" s="94" t="s">
        <v>68</v>
      </c>
      <c r="C55" s="36">
        <v>100</v>
      </c>
      <c r="D55" s="40">
        <v>100</v>
      </c>
      <c r="E55" s="72">
        <v>100</v>
      </c>
      <c r="F55" s="36">
        <v>90</v>
      </c>
      <c r="G55" s="40">
        <v>90</v>
      </c>
      <c r="H55" s="73">
        <v>90</v>
      </c>
      <c r="I55" s="26">
        <v>100</v>
      </c>
      <c r="J55" s="40">
        <v>100</v>
      </c>
      <c r="K55" s="73">
        <v>100</v>
      </c>
      <c r="L55" s="26">
        <v>100</v>
      </c>
      <c r="M55" s="40">
        <v>90</v>
      </c>
      <c r="N55" s="73">
        <v>100</v>
      </c>
      <c r="O55" s="32">
        <v>0</v>
      </c>
      <c r="P55" s="40">
        <v>10</v>
      </c>
      <c r="Q55" s="73">
        <v>0</v>
      </c>
      <c r="R55" s="26">
        <v>80</v>
      </c>
      <c r="S55" s="40">
        <v>80</v>
      </c>
      <c r="T55" s="73">
        <v>100</v>
      </c>
      <c r="U55" s="26">
        <v>0</v>
      </c>
      <c r="V55" s="40">
        <v>3</v>
      </c>
      <c r="W55" s="73">
        <v>3</v>
      </c>
    </row>
    <row r="56" spans="1:23" x14ac:dyDescent="0.25">
      <c r="A56" s="4">
        <v>7</v>
      </c>
      <c r="B56" s="96" t="s">
        <v>73</v>
      </c>
      <c r="C56" s="36">
        <v>100</v>
      </c>
      <c r="D56" s="40">
        <v>100</v>
      </c>
      <c r="E56" s="72">
        <v>100</v>
      </c>
      <c r="F56" s="36">
        <v>50</v>
      </c>
      <c r="G56" s="40">
        <v>70</v>
      </c>
      <c r="H56" s="73">
        <v>70</v>
      </c>
      <c r="I56" s="26">
        <v>100</v>
      </c>
      <c r="J56" s="40">
        <v>100</v>
      </c>
      <c r="K56" s="73">
        <v>100</v>
      </c>
      <c r="L56" s="26">
        <v>100</v>
      </c>
      <c r="M56" s="40">
        <v>20</v>
      </c>
      <c r="N56" s="73">
        <v>20</v>
      </c>
      <c r="O56" s="32">
        <v>0</v>
      </c>
      <c r="P56" s="40">
        <v>20</v>
      </c>
      <c r="Q56" s="73">
        <v>20</v>
      </c>
      <c r="R56" s="26">
        <v>0</v>
      </c>
      <c r="S56" s="40">
        <v>10</v>
      </c>
      <c r="T56" s="73">
        <v>10</v>
      </c>
      <c r="U56" s="26">
        <v>0</v>
      </c>
      <c r="V56" s="40">
        <v>6</v>
      </c>
      <c r="W56" s="73">
        <v>6</v>
      </c>
    </row>
    <row r="57" spans="1:23" x14ac:dyDescent="0.25">
      <c r="A57" s="4">
        <v>8</v>
      </c>
      <c r="B57" s="96" t="s">
        <v>54</v>
      </c>
      <c r="C57" s="36">
        <v>100</v>
      </c>
      <c r="D57" s="40">
        <v>100</v>
      </c>
      <c r="E57" s="72">
        <v>100</v>
      </c>
      <c r="F57" s="36">
        <v>75</v>
      </c>
      <c r="G57" s="40">
        <v>80</v>
      </c>
      <c r="H57" s="73">
        <v>80</v>
      </c>
      <c r="I57" s="26">
        <v>100</v>
      </c>
      <c r="J57" s="40">
        <v>100</v>
      </c>
      <c r="K57" s="73">
        <v>100</v>
      </c>
      <c r="L57" s="26">
        <v>80</v>
      </c>
      <c r="M57" s="40">
        <v>80</v>
      </c>
      <c r="N57" s="73">
        <v>80</v>
      </c>
      <c r="O57" s="32">
        <v>20</v>
      </c>
      <c r="P57" s="40">
        <v>20</v>
      </c>
      <c r="Q57" s="73">
        <v>20</v>
      </c>
      <c r="R57" s="26">
        <v>78</v>
      </c>
      <c r="S57" s="40">
        <v>30</v>
      </c>
      <c r="T57" s="73">
        <v>30</v>
      </c>
      <c r="U57" s="26">
        <v>0</v>
      </c>
      <c r="V57" s="40">
        <v>0</v>
      </c>
      <c r="W57" s="73">
        <v>0</v>
      </c>
    </row>
    <row r="58" spans="1:23" x14ac:dyDescent="0.25">
      <c r="A58" s="4">
        <v>9</v>
      </c>
      <c r="B58" s="96" t="s">
        <v>55</v>
      </c>
      <c r="C58" s="36">
        <v>100</v>
      </c>
      <c r="D58" s="40">
        <v>100</v>
      </c>
      <c r="E58" s="72">
        <v>100</v>
      </c>
      <c r="F58" s="36">
        <v>90</v>
      </c>
      <c r="G58" s="40">
        <v>90</v>
      </c>
      <c r="H58" s="73">
        <v>90</v>
      </c>
      <c r="I58" s="26">
        <v>100</v>
      </c>
      <c r="J58" s="40">
        <v>100</v>
      </c>
      <c r="K58" s="73">
        <v>100</v>
      </c>
      <c r="L58" s="26">
        <v>100</v>
      </c>
      <c r="M58" s="40">
        <v>100</v>
      </c>
      <c r="N58" s="73">
        <v>100</v>
      </c>
      <c r="O58" s="32">
        <v>0</v>
      </c>
      <c r="P58" s="40">
        <v>0</v>
      </c>
      <c r="Q58" s="73">
        <v>0</v>
      </c>
      <c r="R58" s="26">
        <v>65</v>
      </c>
      <c r="S58" s="40">
        <v>70</v>
      </c>
      <c r="T58" s="73">
        <v>90</v>
      </c>
      <c r="U58" s="26">
        <v>10</v>
      </c>
      <c r="V58" s="40">
        <v>10</v>
      </c>
      <c r="W58" s="73">
        <v>0</v>
      </c>
    </row>
    <row r="59" spans="1:23" x14ac:dyDescent="0.25">
      <c r="A59" s="4">
        <v>10</v>
      </c>
      <c r="B59" s="96" t="s">
        <v>56</v>
      </c>
      <c r="C59" s="36">
        <v>100</v>
      </c>
      <c r="D59" s="40">
        <v>100</v>
      </c>
      <c r="E59" s="72">
        <v>100</v>
      </c>
      <c r="F59" s="36">
        <v>70</v>
      </c>
      <c r="G59" s="40">
        <v>50</v>
      </c>
      <c r="H59" s="73">
        <v>50</v>
      </c>
      <c r="I59" s="26">
        <v>100</v>
      </c>
      <c r="J59" s="40">
        <v>100</v>
      </c>
      <c r="K59" s="73">
        <v>100</v>
      </c>
      <c r="L59" s="26">
        <v>100</v>
      </c>
      <c r="M59" s="40">
        <v>30</v>
      </c>
      <c r="N59" s="73">
        <v>25</v>
      </c>
      <c r="O59" s="32">
        <v>100</v>
      </c>
      <c r="P59" s="40">
        <v>0</v>
      </c>
      <c r="Q59" s="73">
        <v>0</v>
      </c>
      <c r="R59" s="26">
        <v>0</v>
      </c>
      <c r="S59" s="40">
        <v>0</v>
      </c>
      <c r="T59" s="73">
        <v>0</v>
      </c>
      <c r="U59" s="26">
        <v>0</v>
      </c>
      <c r="V59" s="40">
        <v>0</v>
      </c>
      <c r="W59" s="73">
        <v>0</v>
      </c>
    </row>
    <row r="60" spans="1:23" x14ac:dyDescent="0.25">
      <c r="A60" s="4">
        <v>11</v>
      </c>
      <c r="B60" s="96" t="s">
        <v>57</v>
      </c>
      <c r="C60" s="36">
        <v>100</v>
      </c>
      <c r="D60" s="40">
        <v>86</v>
      </c>
      <c r="E60" s="72">
        <v>100</v>
      </c>
      <c r="F60" s="36">
        <v>68</v>
      </c>
      <c r="G60" s="40">
        <v>65</v>
      </c>
      <c r="H60" s="73">
        <v>100</v>
      </c>
      <c r="I60" s="26">
        <v>57</v>
      </c>
      <c r="J60" s="40">
        <v>86</v>
      </c>
      <c r="K60" s="73">
        <v>75</v>
      </c>
      <c r="L60" s="26">
        <v>100</v>
      </c>
      <c r="M60" s="40">
        <v>21</v>
      </c>
      <c r="N60" s="73">
        <v>25</v>
      </c>
      <c r="O60" s="32">
        <v>0</v>
      </c>
      <c r="P60" s="40">
        <v>64</v>
      </c>
      <c r="Q60" s="73">
        <v>88</v>
      </c>
      <c r="R60" s="26">
        <v>0</v>
      </c>
      <c r="S60" s="40">
        <v>14</v>
      </c>
      <c r="T60" s="73">
        <v>25</v>
      </c>
      <c r="U60" s="26">
        <v>0</v>
      </c>
      <c r="V60" s="40">
        <v>0</v>
      </c>
      <c r="W60" s="73">
        <v>0</v>
      </c>
    </row>
    <row r="61" spans="1:23" x14ac:dyDescent="0.25">
      <c r="A61" s="4">
        <v>12</v>
      </c>
      <c r="B61" s="96" t="s">
        <v>58</v>
      </c>
      <c r="C61" s="36"/>
      <c r="D61" s="40"/>
      <c r="E61" s="72"/>
      <c r="F61" s="36"/>
      <c r="G61" s="40"/>
      <c r="H61" s="73"/>
      <c r="I61" s="26"/>
      <c r="J61" s="40"/>
      <c r="K61" s="73"/>
      <c r="L61" s="26"/>
      <c r="M61" s="40"/>
      <c r="N61" s="73"/>
      <c r="O61" s="32"/>
      <c r="P61" s="40"/>
      <c r="Q61" s="73"/>
      <c r="R61" s="26"/>
      <c r="S61" s="40"/>
      <c r="T61" s="73"/>
      <c r="U61" s="26"/>
      <c r="V61" s="40"/>
      <c r="W61" s="73"/>
    </row>
    <row r="62" spans="1:23" x14ac:dyDescent="0.25">
      <c r="A62" s="4">
        <v>13</v>
      </c>
      <c r="B62" s="96" t="s">
        <v>59</v>
      </c>
      <c r="C62" s="36">
        <v>85</v>
      </c>
      <c r="D62" s="40">
        <v>68</v>
      </c>
      <c r="E62" s="72">
        <v>68</v>
      </c>
      <c r="F62" s="36">
        <v>31</v>
      </c>
      <c r="G62" s="40">
        <v>22</v>
      </c>
      <c r="H62" s="73">
        <v>22</v>
      </c>
      <c r="I62" s="26">
        <v>92</v>
      </c>
      <c r="J62" s="40">
        <v>70</v>
      </c>
      <c r="K62" s="73">
        <v>70</v>
      </c>
      <c r="L62" s="26">
        <v>100</v>
      </c>
      <c r="M62" s="40">
        <v>85</v>
      </c>
      <c r="N62" s="73">
        <v>85</v>
      </c>
      <c r="O62" s="32">
        <v>0</v>
      </c>
      <c r="P62" s="40">
        <v>15</v>
      </c>
      <c r="Q62" s="73">
        <v>15</v>
      </c>
      <c r="R62" s="26">
        <v>0</v>
      </c>
      <c r="S62" s="40">
        <v>0</v>
      </c>
      <c r="T62" s="73">
        <v>0</v>
      </c>
      <c r="U62" s="26">
        <v>0</v>
      </c>
      <c r="V62" s="40">
        <v>0</v>
      </c>
      <c r="W62" s="73">
        <v>0</v>
      </c>
    </row>
    <row r="63" spans="1:23" x14ac:dyDescent="0.25">
      <c r="A63" s="4">
        <v>14</v>
      </c>
      <c r="B63" s="96" t="s">
        <v>60</v>
      </c>
      <c r="C63" s="36">
        <v>83</v>
      </c>
      <c r="D63" s="40">
        <v>92</v>
      </c>
      <c r="E63" s="72">
        <v>92</v>
      </c>
      <c r="F63" s="36">
        <v>41</v>
      </c>
      <c r="G63" s="40">
        <v>50</v>
      </c>
      <c r="H63" s="73">
        <v>50</v>
      </c>
      <c r="I63" s="26">
        <v>100</v>
      </c>
      <c r="J63" s="40">
        <v>100</v>
      </c>
      <c r="K63" s="73">
        <v>100</v>
      </c>
      <c r="L63" s="26">
        <v>88</v>
      </c>
      <c r="M63" s="40">
        <v>92</v>
      </c>
      <c r="N63" s="73">
        <v>92</v>
      </c>
      <c r="O63" s="32">
        <v>12</v>
      </c>
      <c r="P63" s="40">
        <v>8</v>
      </c>
      <c r="Q63" s="73">
        <v>8</v>
      </c>
      <c r="R63" s="26">
        <v>0</v>
      </c>
      <c r="S63" s="40">
        <v>9</v>
      </c>
      <c r="T63" s="73">
        <v>9</v>
      </c>
      <c r="U63" s="26">
        <v>0</v>
      </c>
      <c r="V63" s="40">
        <v>0</v>
      </c>
      <c r="W63" s="73">
        <v>0</v>
      </c>
    </row>
    <row r="64" spans="1:23" x14ac:dyDescent="0.25">
      <c r="A64" s="4">
        <v>15</v>
      </c>
      <c r="B64" s="96" t="s">
        <v>61</v>
      </c>
      <c r="C64" s="36">
        <v>100</v>
      </c>
      <c r="D64" s="40">
        <v>100</v>
      </c>
      <c r="E64" s="72">
        <v>100</v>
      </c>
      <c r="F64" s="36">
        <v>72</v>
      </c>
      <c r="G64" s="40">
        <v>81</v>
      </c>
      <c r="H64" s="73">
        <v>88</v>
      </c>
      <c r="I64" s="26">
        <v>100</v>
      </c>
      <c r="J64" s="40">
        <v>100</v>
      </c>
      <c r="K64" s="73">
        <v>100</v>
      </c>
      <c r="L64" s="26">
        <v>91</v>
      </c>
      <c r="M64" s="40">
        <v>94</v>
      </c>
      <c r="N64" s="73">
        <v>98</v>
      </c>
      <c r="O64" s="32">
        <v>9</v>
      </c>
      <c r="P64" s="40">
        <v>6</v>
      </c>
      <c r="Q64" s="73">
        <v>2</v>
      </c>
      <c r="R64" s="26">
        <v>10</v>
      </c>
      <c r="S64" s="40">
        <v>18</v>
      </c>
      <c r="T64" s="73">
        <v>20</v>
      </c>
      <c r="U64" s="26">
        <v>3</v>
      </c>
      <c r="V64" s="40">
        <v>5</v>
      </c>
      <c r="W64" s="73">
        <v>8</v>
      </c>
    </row>
    <row r="65" spans="1:23" x14ac:dyDescent="0.25">
      <c r="A65" s="4">
        <v>16</v>
      </c>
      <c r="B65" s="96" t="s">
        <v>62</v>
      </c>
      <c r="C65" s="36">
        <v>96</v>
      </c>
      <c r="D65" s="40">
        <v>92</v>
      </c>
      <c r="E65" s="72">
        <v>96</v>
      </c>
      <c r="F65" s="36">
        <v>94</v>
      </c>
      <c r="G65" s="40">
        <v>91</v>
      </c>
      <c r="H65" s="73">
        <v>92</v>
      </c>
      <c r="I65" s="26">
        <v>94</v>
      </c>
      <c r="J65" s="40">
        <v>90</v>
      </c>
      <c r="K65" s="73">
        <v>94</v>
      </c>
      <c r="L65" s="26">
        <v>25</v>
      </c>
      <c r="M65" s="40">
        <v>34</v>
      </c>
      <c r="N65" s="73">
        <v>32</v>
      </c>
      <c r="O65" s="32">
        <v>61</v>
      </c>
      <c r="P65" s="40">
        <v>63</v>
      </c>
      <c r="Q65" s="73">
        <v>62</v>
      </c>
      <c r="R65" s="26">
        <v>12</v>
      </c>
      <c r="S65" s="40">
        <v>23</v>
      </c>
      <c r="T65" s="73">
        <v>28</v>
      </c>
      <c r="U65" s="26">
        <v>4</v>
      </c>
      <c r="V65" s="40">
        <v>7</v>
      </c>
      <c r="W65" s="73">
        <v>11</v>
      </c>
    </row>
    <row r="66" spans="1:23" x14ac:dyDescent="0.25">
      <c r="A66" s="4">
        <v>17</v>
      </c>
      <c r="B66" s="96" t="s">
        <v>21</v>
      </c>
      <c r="C66" s="36">
        <v>96</v>
      </c>
      <c r="D66" s="40">
        <v>98</v>
      </c>
      <c r="E66" s="72">
        <v>100</v>
      </c>
      <c r="F66" s="36">
        <v>96</v>
      </c>
      <c r="G66" s="40">
        <v>98</v>
      </c>
      <c r="H66" s="73">
        <v>100</v>
      </c>
      <c r="I66" s="26">
        <v>96</v>
      </c>
      <c r="J66" s="40">
        <v>98</v>
      </c>
      <c r="K66" s="73">
        <v>100</v>
      </c>
      <c r="L66" s="26">
        <v>86</v>
      </c>
      <c r="M66" s="40">
        <v>91</v>
      </c>
      <c r="N66" s="73">
        <v>98</v>
      </c>
      <c r="O66" s="32">
        <v>14</v>
      </c>
      <c r="P66" s="40">
        <v>9</v>
      </c>
      <c r="Q66" s="73">
        <v>2</v>
      </c>
      <c r="R66" s="26">
        <v>56</v>
      </c>
      <c r="S66" s="40">
        <v>18</v>
      </c>
      <c r="T66" s="73">
        <v>18</v>
      </c>
      <c r="U66" s="26">
        <v>0</v>
      </c>
      <c r="V66" s="40">
        <v>0</v>
      </c>
      <c r="W66" s="73">
        <v>0</v>
      </c>
    </row>
    <row r="67" spans="1:23" x14ac:dyDescent="0.25">
      <c r="A67" s="4">
        <v>18</v>
      </c>
      <c r="B67" s="96" t="s">
        <v>63</v>
      </c>
      <c r="C67" s="36">
        <v>100</v>
      </c>
      <c r="D67" s="40">
        <v>100</v>
      </c>
      <c r="E67" s="72">
        <v>100</v>
      </c>
      <c r="F67" s="36">
        <v>21</v>
      </c>
      <c r="G67" s="40">
        <v>43</v>
      </c>
      <c r="H67" s="73">
        <v>50</v>
      </c>
      <c r="I67" s="26">
        <v>100</v>
      </c>
      <c r="J67" s="40">
        <v>100</v>
      </c>
      <c r="K67" s="73">
        <v>100</v>
      </c>
      <c r="L67" s="26">
        <v>21</v>
      </c>
      <c r="M67" s="40">
        <v>26</v>
      </c>
      <c r="N67" s="73">
        <v>25</v>
      </c>
      <c r="O67" s="32">
        <v>57</v>
      </c>
      <c r="P67" s="40">
        <v>35</v>
      </c>
      <c r="Q67" s="73">
        <v>42</v>
      </c>
      <c r="R67" s="26">
        <v>7</v>
      </c>
      <c r="S67" s="40">
        <v>14</v>
      </c>
      <c r="T67" s="73">
        <v>16</v>
      </c>
      <c r="U67" s="26">
        <v>0</v>
      </c>
      <c r="V67" s="40">
        <v>0</v>
      </c>
      <c r="W67" s="73">
        <v>0</v>
      </c>
    </row>
    <row r="68" spans="1:23" ht="15.75" thickBot="1" x14ac:dyDescent="0.3">
      <c r="A68" s="4">
        <v>19</v>
      </c>
      <c r="B68" s="138" t="s">
        <v>64</v>
      </c>
      <c r="C68" s="108">
        <v>100</v>
      </c>
      <c r="D68" s="109">
        <v>100</v>
      </c>
      <c r="E68" s="110">
        <v>100</v>
      </c>
      <c r="F68" s="108">
        <v>100</v>
      </c>
      <c r="G68" s="109">
        <v>100</v>
      </c>
      <c r="H68" s="111">
        <v>100</v>
      </c>
      <c r="I68" s="112">
        <v>100</v>
      </c>
      <c r="J68" s="109">
        <v>100</v>
      </c>
      <c r="K68" s="111">
        <v>100</v>
      </c>
      <c r="L68" s="112">
        <v>90</v>
      </c>
      <c r="M68" s="109">
        <v>90</v>
      </c>
      <c r="N68" s="111">
        <v>90</v>
      </c>
      <c r="O68" s="113">
        <v>10</v>
      </c>
      <c r="P68" s="109">
        <v>10</v>
      </c>
      <c r="Q68" s="111">
        <v>10</v>
      </c>
      <c r="R68" s="112">
        <v>100</v>
      </c>
      <c r="S68" s="109">
        <v>70</v>
      </c>
      <c r="T68" s="111">
        <v>25</v>
      </c>
      <c r="U68" s="112">
        <v>0</v>
      </c>
      <c r="V68" s="109">
        <v>0</v>
      </c>
      <c r="W68" s="111">
        <v>0</v>
      </c>
    </row>
    <row r="69" spans="1:23" ht="15.75" thickBot="1" x14ac:dyDescent="0.3">
      <c r="A69" s="17" t="s">
        <v>74</v>
      </c>
      <c r="B69" s="97"/>
      <c r="C69" s="115">
        <f>SUM(C70:C84)/$A$84</f>
        <v>92.11333333333333</v>
      </c>
      <c r="D69" s="116">
        <f t="shared" ref="D69:W69" si="5">SUM(D70:D84)/$A$84</f>
        <v>93.1</v>
      </c>
      <c r="E69" s="118">
        <f t="shared" si="5"/>
        <v>93.94</v>
      </c>
      <c r="F69" s="115">
        <f t="shared" si="5"/>
        <v>57.88</v>
      </c>
      <c r="G69" s="116">
        <f t="shared" si="5"/>
        <v>66.3</v>
      </c>
      <c r="H69" s="118">
        <f t="shared" si="5"/>
        <v>70.14</v>
      </c>
      <c r="I69" s="115">
        <f t="shared" si="5"/>
        <v>87.226666666666674</v>
      </c>
      <c r="J69" s="116">
        <f t="shared" si="5"/>
        <v>89.68</v>
      </c>
      <c r="K69" s="118">
        <f t="shared" si="5"/>
        <v>92.94</v>
      </c>
      <c r="L69" s="115">
        <f t="shared" si="5"/>
        <v>72.28</v>
      </c>
      <c r="M69" s="116">
        <f t="shared" si="5"/>
        <v>73.420000000000016</v>
      </c>
      <c r="N69" s="117">
        <f t="shared" si="5"/>
        <v>77.44</v>
      </c>
      <c r="O69" s="119">
        <f t="shared" si="5"/>
        <v>37.700000000000003</v>
      </c>
      <c r="P69" s="116">
        <f t="shared" si="5"/>
        <v>40.953333333333333</v>
      </c>
      <c r="Q69" s="117">
        <f t="shared" si="5"/>
        <v>36.893333333333331</v>
      </c>
      <c r="R69" s="119">
        <f t="shared" si="5"/>
        <v>48.413333333333334</v>
      </c>
      <c r="S69" s="116">
        <f t="shared" si="5"/>
        <v>46.126666666666665</v>
      </c>
      <c r="T69" s="117">
        <f t="shared" si="5"/>
        <v>50.573333333333338</v>
      </c>
      <c r="U69" s="119">
        <f t="shared" si="5"/>
        <v>11.1</v>
      </c>
      <c r="V69" s="116">
        <f t="shared" si="5"/>
        <v>15.013333333333332</v>
      </c>
      <c r="W69" s="117">
        <f t="shared" si="5"/>
        <v>16.96</v>
      </c>
    </row>
    <row r="70" spans="1:23" x14ac:dyDescent="0.25">
      <c r="A70" s="16">
        <v>1</v>
      </c>
      <c r="B70" s="96" t="s">
        <v>70</v>
      </c>
      <c r="C70" s="36">
        <v>100</v>
      </c>
      <c r="D70" s="40">
        <v>100</v>
      </c>
      <c r="E70" s="72">
        <v>100</v>
      </c>
      <c r="F70" s="36">
        <v>90</v>
      </c>
      <c r="G70" s="40">
        <v>90</v>
      </c>
      <c r="H70" s="73">
        <v>90</v>
      </c>
      <c r="I70" s="26">
        <v>100</v>
      </c>
      <c r="J70" s="40">
        <v>100</v>
      </c>
      <c r="K70" s="73">
        <v>100</v>
      </c>
      <c r="L70" s="26">
        <v>80</v>
      </c>
      <c r="M70" s="40">
        <v>80</v>
      </c>
      <c r="N70" s="73">
        <v>80</v>
      </c>
      <c r="O70" s="32">
        <v>20</v>
      </c>
      <c r="P70" s="40">
        <v>20</v>
      </c>
      <c r="Q70" s="73">
        <v>20</v>
      </c>
      <c r="R70" s="26">
        <v>20</v>
      </c>
      <c r="S70" s="40">
        <v>60</v>
      </c>
      <c r="T70" s="73">
        <v>80</v>
      </c>
      <c r="U70" s="26">
        <v>0</v>
      </c>
      <c r="V70" s="40">
        <v>10</v>
      </c>
      <c r="W70" s="73">
        <v>10</v>
      </c>
    </row>
    <row r="71" spans="1:23" x14ac:dyDescent="0.25">
      <c r="A71" s="16">
        <v>2</v>
      </c>
      <c r="B71" s="96" t="s">
        <v>134</v>
      </c>
      <c r="C71" s="26">
        <v>100</v>
      </c>
      <c r="D71" s="40">
        <v>100</v>
      </c>
      <c r="E71" s="72">
        <v>100</v>
      </c>
      <c r="F71" s="36">
        <v>89</v>
      </c>
      <c r="G71" s="40">
        <v>98</v>
      </c>
      <c r="H71" s="73">
        <v>100</v>
      </c>
      <c r="I71" s="26">
        <v>100</v>
      </c>
      <c r="J71" s="40">
        <v>100</v>
      </c>
      <c r="K71" s="73">
        <v>100</v>
      </c>
      <c r="L71" s="26">
        <v>100</v>
      </c>
      <c r="M71" s="40">
        <v>100</v>
      </c>
      <c r="N71" s="73">
        <v>100</v>
      </c>
      <c r="O71" s="32">
        <v>0</v>
      </c>
      <c r="P71" s="40">
        <v>0</v>
      </c>
      <c r="Q71" s="73">
        <v>0</v>
      </c>
      <c r="R71" s="26">
        <v>100</v>
      </c>
      <c r="S71" s="40">
        <v>100</v>
      </c>
      <c r="T71" s="73">
        <v>100</v>
      </c>
      <c r="U71" s="26">
        <v>83</v>
      </c>
      <c r="V71" s="40">
        <v>98</v>
      </c>
      <c r="W71" s="73">
        <v>100</v>
      </c>
    </row>
    <row r="72" spans="1:23" x14ac:dyDescent="0.25">
      <c r="A72" s="16">
        <v>3</v>
      </c>
      <c r="B72" s="99" t="s">
        <v>75</v>
      </c>
      <c r="C72" s="51">
        <v>100</v>
      </c>
      <c r="D72" s="57">
        <v>100</v>
      </c>
      <c r="E72" s="72">
        <v>100</v>
      </c>
      <c r="F72" s="36">
        <v>93</v>
      </c>
      <c r="G72" s="40">
        <v>100</v>
      </c>
      <c r="H72" s="73">
        <v>100</v>
      </c>
      <c r="I72" s="26">
        <v>100</v>
      </c>
      <c r="J72" s="40">
        <v>100</v>
      </c>
      <c r="K72" s="73">
        <v>100</v>
      </c>
      <c r="L72" s="26">
        <v>98</v>
      </c>
      <c r="M72" s="40">
        <v>98</v>
      </c>
      <c r="N72" s="73">
        <v>100</v>
      </c>
      <c r="O72" s="32">
        <v>2</v>
      </c>
      <c r="P72" s="40">
        <v>2</v>
      </c>
      <c r="Q72" s="73">
        <v>0</v>
      </c>
      <c r="R72" s="26">
        <v>0</v>
      </c>
      <c r="S72" s="40">
        <v>0</v>
      </c>
      <c r="T72" s="73">
        <v>0</v>
      </c>
      <c r="U72" s="26">
        <v>0</v>
      </c>
      <c r="V72" s="40">
        <v>0</v>
      </c>
      <c r="W72" s="73">
        <v>0</v>
      </c>
    </row>
    <row r="73" spans="1:23" x14ac:dyDescent="0.25">
      <c r="A73" s="16">
        <v>4</v>
      </c>
      <c r="B73" s="96" t="s">
        <v>4</v>
      </c>
      <c r="C73" s="36">
        <v>45</v>
      </c>
      <c r="D73" s="40">
        <v>48</v>
      </c>
      <c r="E73" s="72">
        <v>53</v>
      </c>
      <c r="F73" s="36">
        <v>35</v>
      </c>
      <c r="G73" s="40">
        <v>40</v>
      </c>
      <c r="H73" s="73">
        <v>43</v>
      </c>
      <c r="I73" s="26">
        <v>45</v>
      </c>
      <c r="J73" s="40">
        <v>48</v>
      </c>
      <c r="K73" s="73">
        <v>53</v>
      </c>
      <c r="L73" s="26">
        <v>48</v>
      </c>
      <c r="M73" s="40">
        <v>63</v>
      </c>
      <c r="N73" s="73">
        <v>70</v>
      </c>
      <c r="O73" s="32">
        <v>28</v>
      </c>
      <c r="P73" s="40">
        <v>31</v>
      </c>
      <c r="Q73" s="73">
        <v>12</v>
      </c>
      <c r="R73" s="26">
        <v>0</v>
      </c>
      <c r="S73" s="40">
        <v>0</v>
      </c>
      <c r="T73" s="73">
        <v>0</v>
      </c>
      <c r="U73" s="26">
        <v>0</v>
      </c>
      <c r="V73" s="40">
        <v>0</v>
      </c>
      <c r="W73" s="73">
        <v>0</v>
      </c>
    </row>
    <row r="74" spans="1:23" x14ac:dyDescent="0.25">
      <c r="A74" s="16">
        <v>5</v>
      </c>
      <c r="B74" s="96" t="s">
        <v>164</v>
      </c>
      <c r="C74" s="36">
        <v>100</v>
      </c>
      <c r="D74" s="40">
        <v>100</v>
      </c>
      <c r="E74" s="72">
        <v>100</v>
      </c>
      <c r="F74" s="36">
        <v>77</v>
      </c>
      <c r="G74" s="40">
        <v>84</v>
      </c>
      <c r="H74" s="73">
        <v>90</v>
      </c>
      <c r="I74" s="26">
        <v>100</v>
      </c>
      <c r="J74" s="40">
        <v>100</v>
      </c>
      <c r="K74" s="73">
        <v>100</v>
      </c>
      <c r="L74" s="26">
        <v>60</v>
      </c>
      <c r="M74" s="40">
        <v>70</v>
      </c>
      <c r="N74" s="73">
        <v>100</v>
      </c>
      <c r="O74" s="32">
        <v>27</v>
      </c>
      <c r="P74" s="40">
        <v>30</v>
      </c>
      <c r="Q74" s="73">
        <v>0</v>
      </c>
      <c r="R74" s="26">
        <v>70</v>
      </c>
      <c r="S74" s="40">
        <v>60</v>
      </c>
      <c r="T74" s="73">
        <v>85</v>
      </c>
      <c r="U74" s="26">
        <v>19</v>
      </c>
      <c r="V74" s="40">
        <v>22</v>
      </c>
      <c r="W74" s="73">
        <v>28</v>
      </c>
    </row>
    <row r="75" spans="1:23" x14ac:dyDescent="0.25">
      <c r="A75" s="16">
        <v>6</v>
      </c>
      <c r="B75" s="96" t="s">
        <v>81</v>
      </c>
      <c r="C75" s="36">
        <v>85</v>
      </c>
      <c r="D75" s="40">
        <v>90</v>
      </c>
      <c r="E75" s="72">
        <v>90</v>
      </c>
      <c r="F75" s="36">
        <v>55</v>
      </c>
      <c r="G75" s="40">
        <v>86</v>
      </c>
      <c r="H75" s="73">
        <v>87</v>
      </c>
      <c r="I75" s="26">
        <v>90</v>
      </c>
      <c r="J75" s="40">
        <v>90</v>
      </c>
      <c r="K75" s="73">
        <v>90</v>
      </c>
      <c r="L75" s="26">
        <v>80</v>
      </c>
      <c r="M75" s="40">
        <v>90</v>
      </c>
      <c r="N75" s="73">
        <v>90</v>
      </c>
      <c r="O75" s="32">
        <v>100</v>
      </c>
      <c r="P75" s="40">
        <v>100</v>
      </c>
      <c r="Q75" s="73">
        <v>100</v>
      </c>
      <c r="R75" s="26">
        <v>0</v>
      </c>
      <c r="S75" s="40">
        <v>25</v>
      </c>
      <c r="T75" s="73">
        <v>25</v>
      </c>
      <c r="U75" s="26">
        <v>0</v>
      </c>
      <c r="V75" s="40">
        <v>15</v>
      </c>
      <c r="W75" s="73">
        <v>15</v>
      </c>
    </row>
    <row r="76" spans="1:23" x14ac:dyDescent="0.25">
      <c r="A76" s="16">
        <v>7</v>
      </c>
      <c r="B76" s="96" t="s">
        <v>82</v>
      </c>
      <c r="C76" s="36">
        <v>100</v>
      </c>
      <c r="D76" s="40">
        <v>100</v>
      </c>
      <c r="E76" s="72">
        <v>100</v>
      </c>
      <c r="F76" s="36">
        <v>56</v>
      </c>
      <c r="G76" s="40">
        <v>57</v>
      </c>
      <c r="H76" s="73">
        <v>61</v>
      </c>
      <c r="I76" s="26">
        <v>92</v>
      </c>
      <c r="J76" s="40">
        <v>90</v>
      </c>
      <c r="K76" s="73">
        <v>100</v>
      </c>
      <c r="L76" s="26">
        <v>26</v>
      </c>
      <c r="M76" s="40">
        <v>21</v>
      </c>
      <c r="N76" s="73">
        <v>32</v>
      </c>
      <c r="O76" s="32">
        <v>74</v>
      </c>
      <c r="P76" s="40">
        <v>79</v>
      </c>
      <c r="Q76" s="73">
        <v>68</v>
      </c>
      <c r="R76" s="26">
        <v>50</v>
      </c>
      <c r="S76" s="40">
        <v>14</v>
      </c>
      <c r="T76" s="73">
        <v>17</v>
      </c>
      <c r="U76" s="26">
        <v>0</v>
      </c>
      <c r="V76" s="40">
        <v>0</v>
      </c>
      <c r="W76" s="73">
        <v>0</v>
      </c>
    </row>
    <row r="77" spans="1:23" x14ac:dyDescent="0.25">
      <c r="A77" s="16">
        <v>8</v>
      </c>
      <c r="B77" s="96" t="s">
        <v>83</v>
      </c>
      <c r="C77" s="36">
        <v>93</v>
      </c>
      <c r="D77" s="40">
        <v>100</v>
      </c>
      <c r="E77" s="72">
        <v>100</v>
      </c>
      <c r="F77" s="36">
        <v>80</v>
      </c>
      <c r="G77" s="40">
        <v>86</v>
      </c>
      <c r="H77" s="73">
        <v>86</v>
      </c>
      <c r="I77" s="26">
        <v>100</v>
      </c>
      <c r="J77" s="40">
        <v>100</v>
      </c>
      <c r="K77" s="73">
        <v>100</v>
      </c>
      <c r="L77" s="26">
        <v>60</v>
      </c>
      <c r="M77" s="40">
        <v>74</v>
      </c>
      <c r="N77" s="73">
        <v>74</v>
      </c>
      <c r="O77" s="32">
        <v>93</v>
      </c>
      <c r="P77" s="40">
        <v>100</v>
      </c>
      <c r="Q77" s="73">
        <v>100</v>
      </c>
      <c r="R77" s="26">
        <v>47</v>
      </c>
      <c r="S77" s="40">
        <v>55</v>
      </c>
      <c r="T77" s="73">
        <v>60</v>
      </c>
      <c r="U77" s="26">
        <v>3</v>
      </c>
      <c r="V77" s="40">
        <v>3</v>
      </c>
      <c r="W77" s="73">
        <v>3</v>
      </c>
    </row>
    <row r="78" spans="1:23" x14ac:dyDescent="0.25">
      <c r="A78" s="16">
        <v>9</v>
      </c>
      <c r="B78" s="96" t="s">
        <v>43</v>
      </c>
      <c r="C78" s="36">
        <v>100</v>
      </c>
      <c r="D78" s="40">
        <v>100</v>
      </c>
      <c r="E78" s="72">
        <v>100</v>
      </c>
      <c r="F78" s="36">
        <v>30</v>
      </c>
      <c r="G78" s="40">
        <v>53</v>
      </c>
      <c r="H78" s="73">
        <v>71</v>
      </c>
      <c r="I78" s="26">
        <v>100</v>
      </c>
      <c r="J78" s="40">
        <v>100</v>
      </c>
      <c r="K78" s="73">
        <v>100</v>
      </c>
      <c r="L78" s="26">
        <v>70</v>
      </c>
      <c r="M78" s="40">
        <v>80</v>
      </c>
      <c r="N78" s="73">
        <v>93</v>
      </c>
      <c r="O78" s="32">
        <v>90</v>
      </c>
      <c r="P78" s="40">
        <v>93</v>
      </c>
      <c r="Q78" s="73">
        <v>93</v>
      </c>
      <c r="R78" s="26">
        <v>80</v>
      </c>
      <c r="S78" s="40">
        <v>80</v>
      </c>
      <c r="T78" s="73">
        <v>86</v>
      </c>
      <c r="U78" s="26">
        <v>20</v>
      </c>
      <c r="V78" s="40">
        <v>20</v>
      </c>
      <c r="W78" s="73">
        <v>36</v>
      </c>
    </row>
    <row r="79" spans="1:23" x14ac:dyDescent="0.25">
      <c r="A79" s="16">
        <v>10</v>
      </c>
      <c r="B79" s="96" t="s">
        <v>165</v>
      </c>
      <c r="C79" s="36">
        <v>100</v>
      </c>
      <c r="D79" s="40">
        <v>100</v>
      </c>
      <c r="E79" s="72">
        <v>100</v>
      </c>
      <c r="F79" s="36">
        <v>46</v>
      </c>
      <c r="G79" s="40">
        <v>40</v>
      </c>
      <c r="H79" s="73">
        <v>50</v>
      </c>
      <c r="I79" s="26">
        <v>84</v>
      </c>
      <c r="J79" s="40">
        <v>80</v>
      </c>
      <c r="K79" s="73">
        <v>90</v>
      </c>
      <c r="L79" s="26">
        <v>70</v>
      </c>
      <c r="M79" s="40">
        <v>80</v>
      </c>
      <c r="N79" s="73">
        <v>80</v>
      </c>
      <c r="O79" s="32">
        <v>30</v>
      </c>
      <c r="P79" s="40">
        <v>20</v>
      </c>
      <c r="Q79" s="73">
        <v>20</v>
      </c>
      <c r="R79" s="26">
        <v>0</v>
      </c>
      <c r="S79" s="40">
        <v>2</v>
      </c>
      <c r="T79" s="73">
        <v>0</v>
      </c>
      <c r="U79" s="26">
        <v>0</v>
      </c>
      <c r="V79" s="40">
        <v>2</v>
      </c>
      <c r="W79" s="73">
        <v>0</v>
      </c>
    </row>
    <row r="80" spans="1:23" x14ac:dyDescent="0.25">
      <c r="A80" s="16">
        <v>11</v>
      </c>
      <c r="B80" s="96" t="s">
        <v>85</v>
      </c>
      <c r="C80" s="36">
        <v>100</v>
      </c>
      <c r="D80" s="40">
        <v>100</v>
      </c>
      <c r="E80" s="72">
        <v>100</v>
      </c>
      <c r="F80" s="36">
        <v>13</v>
      </c>
      <c r="G80" s="40">
        <v>33</v>
      </c>
      <c r="H80" s="73">
        <v>33</v>
      </c>
      <c r="I80" s="26">
        <v>60</v>
      </c>
      <c r="J80" s="40">
        <v>100</v>
      </c>
      <c r="K80" s="73">
        <v>100</v>
      </c>
      <c r="L80" s="26">
        <v>67</v>
      </c>
      <c r="M80" s="40">
        <v>33</v>
      </c>
      <c r="N80" s="73">
        <v>33</v>
      </c>
      <c r="O80" s="32">
        <v>33</v>
      </c>
      <c r="P80" s="40">
        <v>61</v>
      </c>
      <c r="Q80" s="73">
        <v>61</v>
      </c>
      <c r="R80" s="26">
        <v>73</v>
      </c>
      <c r="S80" s="40">
        <v>1</v>
      </c>
      <c r="T80" s="73">
        <v>0</v>
      </c>
      <c r="U80" s="26">
        <v>13</v>
      </c>
      <c r="V80" s="40">
        <v>0</v>
      </c>
      <c r="W80" s="73">
        <v>0</v>
      </c>
    </row>
    <row r="81" spans="1:23" x14ac:dyDescent="0.25">
      <c r="A81" s="16">
        <v>12</v>
      </c>
      <c r="B81" s="96" t="s">
        <v>18</v>
      </c>
      <c r="C81" s="36">
        <v>100</v>
      </c>
      <c r="D81" s="40">
        <v>100</v>
      </c>
      <c r="E81" s="72">
        <v>100</v>
      </c>
      <c r="F81" s="36">
        <v>12</v>
      </c>
      <c r="G81" s="40">
        <v>37</v>
      </c>
      <c r="H81" s="73">
        <v>37</v>
      </c>
      <c r="I81" s="26">
        <v>85.7</v>
      </c>
      <c r="J81" s="40">
        <v>91</v>
      </c>
      <c r="K81" s="73">
        <v>97</v>
      </c>
      <c r="L81" s="26">
        <v>85.7</v>
      </c>
      <c r="M81" s="40">
        <v>86.6</v>
      </c>
      <c r="N81" s="73">
        <v>89</v>
      </c>
      <c r="O81" s="32">
        <v>13</v>
      </c>
      <c r="P81" s="40">
        <v>9</v>
      </c>
      <c r="Q81" s="73">
        <v>10</v>
      </c>
      <c r="R81" s="26">
        <v>87</v>
      </c>
      <c r="S81" s="40">
        <v>86</v>
      </c>
      <c r="T81" s="73">
        <v>89</v>
      </c>
      <c r="U81" s="26">
        <v>2.5</v>
      </c>
      <c r="V81" s="40">
        <v>6</v>
      </c>
      <c r="W81" s="73">
        <v>3</v>
      </c>
    </row>
    <row r="82" spans="1:23" x14ac:dyDescent="0.25">
      <c r="A82" s="16">
        <v>13</v>
      </c>
      <c r="B82" s="96" t="s">
        <v>19</v>
      </c>
      <c r="C82" s="36">
        <v>93.7</v>
      </c>
      <c r="D82" s="40">
        <v>88.5</v>
      </c>
      <c r="E82" s="72">
        <v>94.1</v>
      </c>
      <c r="F82" s="36">
        <v>84.2</v>
      </c>
      <c r="G82" s="40">
        <v>88.5</v>
      </c>
      <c r="H82" s="73">
        <v>94.1</v>
      </c>
      <c r="I82" s="26">
        <v>94.7</v>
      </c>
      <c r="J82" s="40">
        <v>96.2</v>
      </c>
      <c r="K82" s="73">
        <v>94.1</v>
      </c>
      <c r="L82" s="26">
        <v>89.5</v>
      </c>
      <c r="M82" s="40">
        <v>80.7</v>
      </c>
      <c r="N82" s="73">
        <v>70.599999999999994</v>
      </c>
      <c r="O82" s="32">
        <v>10.5</v>
      </c>
      <c r="P82" s="40">
        <v>19.3</v>
      </c>
      <c r="Q82" s="73">
        <v>29.4</v>
      </c>
      <c r="R82" s="26">
        <v>84.2</v>
      </c>
      <c r="S82" s="40">
        <v>76.900000000000006</v>
      </c>
      <c r="T82" s="73">
        <v>70.599999999999994</v>
      </c>
      <c r="U82" s="26">
        <v>21</v>
      </c>
      <c r="V82" s="40">
        <v>19.2</v>
      </c>
      <c r="W82" s="73">
        <v>29.4</v>
      </c>
    </row>
    <row r="83" spans="1:23" x14ac:dyDescent="0.25">
      <c r="A83" s="16">
        <v>14</v>
      </c>
      <c r="B83" s="96" t="s">
        <v>86</v>
      </c>
      <c r="C83" s="36">
        <v>85</v>
      </c>
      <c r="D83" s="40">
        <v>90</v>
      </c>
      <c r="E83" s="72">
        <v>92</v>
      </c>
      <c r="F83" s="36">
        <v>43</v>
      </c>
      <c r="G83" s="40">
        <v>52</v>
      </c>
      <c r="H83" s="73">
        <v>60</v>
      </c>
      <c r="I83" s="26">
        <v>65</v>
      </c>
      <c r="J83" s="40">
        <v>70</v>
      </c>
      <c r="K83" s="73">
        <v>90</v>
      </c>
      <c r="L83" s="26">
        <v>50</v>
      </c>
      <c r="M83" s="40">
        <v>45</v>
      </c>
      <c r="N83" s="73">
        <v>50</v>
      </c>
      <c r="O83" s="32">
        <v>45</v>
      </c>
      <c r="P83" s="40">
        <v>50</v>
      </c>
      <c r="Q83" s="73">
        <v>40</v>
      </c>
      <c r="R83" s="26">
        <v>85</v>
      </c>
      <c r="S83" s="40">
        <v>72</v>
      </c>
      <c r="T83" s="73">
        <v>72</v>
      </c>
      <c r="U83" s="26">
        <v>5</v>
      </c>
      <c r="V83" s="40">
        <v>10</v>
      </c>
      <c r="W83" s="73">
        <v>10</v>
      </c>
    </row>
    <row r="84" spans="1:23" ht="15.75" thickBot="1" x14ac:dyDescent="0.3">
      <c r="A84" s="16">
        <v>15</v>
      </c>
      <c r="B84" s="98" t="s">
        <v>87</v>
      </c>
      <c r="C84" s="112">
        <v>80</v>
      </c>
      <c r="D84" s="109">
        <v>80</v>
      </c>
      <c r="E84" s="110">
        <v>80</v>
      </c>
      <c r="F84" s="108">
        <v>65</v>
      </c>
      <c r="G84" s="109">
        <v>50</v>
      </c>
      <c r="H84" s="111">
        <v>50</v>
      </c>
      <c r="I84" s="112">
        <v>92</v>
      </c>
      <c r="J84" s="109">
        <v>80</v>
      </c>
      <c r="K84" s="111">
        <v>80</v>
      </c>
      <c r="L84" s="112">
        <v>100</v>
      </c>
      <c r="M84" s="109">
        <v>100</v>
      </c>
      <c r="N84" s="111">
        <v>100</v>
      </c>
      <c r="O84" s="113">
        <v>0</v>
      </c>
      <c r="P84" s="109">
        <v>0</v>
      </c>
      <c r="Q84" s="111">
        <v>0</v>
      </c>
      <c r="R84" s="112">
        <v>30</v>
      </c>
      <c r="S84" s="109">
        <v>60</v>
      </c>
      <c r="T84" s="111">
        <v>74</v>
      </c>
      <c r="U84" s="112">
        <v>0</v>
      </c>
      <c r="V84" s="109">
        <v>20</v>
      </c>
      <c r="W84" s="111">
        <v>20</v>
      </c>
    </row>
    <row r="85" spans="1:23" ht="15.75" thickBot="1" x14ac:dyDescent="0.3">
      <c r="A85" s="19" t="s">
        <v>89</v>
      </c>
      <c r="B85" s="97"/>
      <c r="C85" s="115">
        <f t="shared" ref="C85:W85" si="6">SUM(C86:C115)/$A$115</f>
        <v>95</v>
      </c>
      <c r="D85" s="116">
        <f t="shared" si="6"/>
        <v>93.253333333333345</v>
      </c>
      <c r="E85" s="118">
        <f t="shared" si="6"/>
        <v>94.833333333333329</v>
      </c>
      <c r="F85" s="115">
        <f t="shared" si="6"/>
        <v>63.603333333333339</v>
      </c>
      <c r="G85" s="116">
        <f t="shared" si="6"/>
        <v>66.276666666666671</v>
      </c>
      <c r="H85" s="118">
        <f t="shared" si="6"/>
        <v>68.156666666666666</v>
      </c>
      <c r="I85" s="115">
        <f t="shared" si="6"/>
        <v>92.13333333333334</v>
      </c>
      <c r="J85" s="116">
        <f t="shared" si="6"/>
        <v>89.27</v>
      </c>
      <c r="K85" s="118">
        <f t="shared" si="6"/>
        <v>92.06</v>
      </c>
      <c r="L85" s="115">
        <f t="shared" si="6"/>
        <v>69.400000000000006</v>
      </c>
      <c r="M85" s="116">
        <f t="shared" si="6"/>
        <v>61.606666666666669</v>
      </c>
      <c r="N85" s="117">
        <f t="shared" si="6"/>
        <v>65.446666666666658</v>
      </c>
      <c r="O85" s="119">
        <f t="shared" si="6"/>
        <v>32.56666666666667</v>
      </c>
      <c r="P85" s="116">
        <f t="shared" si="6"/>
        <v>35.136666666666663</v>
      </c>
      <c r="Q85" s="117">
        <f t="shared" si="6"/>
        <v>34.730000000000004</v>
      </c>
      <c r="R85" s="119">
        <f t="shared" si="6"/>
        <v>28.306666666666668</v>
      </c>
      <c r="S85" s="116">
        <f t="shared" si="6"/>
        <v>31.446666666666665</v>
      </c>
      <c r="T85" s="117">
        <f t="shared" si="6"/>
        <v>33.813333333333333</v>
      </c>
      <c r="U85" s="119">
        <f t="shared" si="6"/>
        <v>4.7766666666666673</v>
      </c>
      <c r="V85" s="116">
        <f t="shared" si="6"/>
        <v>7.6966666666666663</v>
      </c>
      <c r="W85" s="117">
        <f t="shared" si="6"/>
        <v>9.3333333333333339</v>
      </c>
    </row>
    <row r="86" spans="1:23" x14ac:dyDescent="0.25">
      <c r="A86" s="5">
        <v>1</v>
      </c>
      <c r="B86" s="99" t="s">
        <v>155</v>
      </c>
      <c r="C86" s="36">
        <v>100</v>
      </c>
      <c r="D86" s="40">
        <v>99</v>
      </c>
      <c r="E86" s="72">
        <v>99</v>
      </c>
      <c r="F86" s="36">
        <v>65</v>
      </c>
      <c r="G86" s="40">
        <v>70</v>
      </c>
      <c r="H86" s="73">
        <v>70</v>
      </c>
      <c r="I86" s="26">
        <v>80</v>
      </c>
      <c r="J86" s="40">
        <v>90</v>
      </c>
      <c r="K86" s="73">
        <v>90</v>
      </c>
      <c r="L86" s="26">
        <v>70</v>
      </c>
      <c r="M86" s="40">
        <v>90</v>
      </c>
      <c r="N86" s="73">
        <v>90</v>
      </c>
      <c r="O86" s="32">
        <v>30</v>
      </c>
      <c r="P86" s="40">
        <v>8</v>
      </c>
      <c r="Q86" s="73">
        <v>8</v>
      </c>
      <c r="R86" s="26">
        <v>0</v>
      </c>
      <c r="S86" s="40">
        <v>0</v>
      </c>
      <c r="T86" s="73">
        <v>0</v>
      </c>
      <c r="U86" s="26">
        <v>0</v>
      </c>
      <c r="V86" s="40">
        <v>0</v>
      </c>
      <c r="W86" s="73">
        <v>0</v>
      </c>
    </row>
    <row r="87" spans="1:23" x14ac:dyDescent="0.25">
      <c r="A87" s="5">
        <v>2</v>
      </c>
      <c r="B87" s="96" t="s">
        <v>91</v>
      </c>
      <c r="C87" s="36">
        <v>89</v>
      </c>
      <c r="D87" s="40">
        <v>95</v>
      </c>
      <c r="E87" s="72">
        <v>95</v>
      </c>
      <c r="F87" s="36">
        <v>89</v>
      </c>
      <c r="G87" s="40">
        <v>75</v>
      </c>
      <c r="H87" s="73">
        <v>75</v>
      </c>
      <c r="I87" s="26">
        <v>89</v>
      </c>
      <c r="J87" s="40">
        <v>95</v>
      </c>
      <c r="K87" s="73">
        <v>95</v>
      </c>
      <c r="L87" s="26">
        <v>55</v>
      </c>
      <c r="M87" s="40">
        <v>35</v>
      </c>
      <c r="N87" s="73">
        <v>35</v>
      </c>
      <c r="O87" s="32">
        <v>45</v>
      </c>
      <c r="P87" s="40">
        <v>65</v>
      </c>
      <c r="Q87" s="73">
        <v>65</v>
      </c>
      <c r="R87" s="26">
        <v>33</v>
      </c>
      <c r="S87" s="40">
        <v>30</v>
      </c>
      <c r="T87" s="73">
        <v>30</v>
      </c>
      <c r="U87" s="26">
        <v>0</v>
      </c>
      <c r="V87" s="40">
        <v>0</v>
      </c>
      <c r="W87" s="73">
        <v>0</v>
      </c>
    </row>
    <row r="88" spans="1:23" x14ac:dyDescent="0.25">
      <c r="A88" s="5">
        <v>3</v>
      </c>
      <c r="B88" s="96" t="s">
        <v>93</v>
      </c>
      <c r="C88" s="36">
        <v>100</v>
      </c>
      <c r="D88" s="40">
        <v>80</v>
      </c>
      <c r="E88" s="72">
        <v>100</v>
      </c>
      <c r="F88" s="36">
        <v>75</v>
      </c>
      <c r="G88" s="40">
        <v>65</v>
      </c>
      <c r="H88" s="73">
        <v>85</v>
      </c>
      <c r="I88" s="26">
        <v>100</v>
      </c>
      <c r="J88" s="40">
        <v>75</v>
      </c>
      <c r="K88" s="73">
        <v>90</v>
      </c>
      <c r="L88" s="26">
        <v>90</v>
      </c>
      <c r="M88" s="40">
        <v>70</v>
      </c>
      <c r="N88" s="73">
        <v>94</v>
      </c>
      <c r="O88" s="32">
        <v>10</v>
      </c>
      <c r="P88" s="40">
        <v>10</v>
      </c>
      <c r="Q88" s="73">
        <v>6</v>
      </c>
      <c r="R88" s="26">
        <v>14</v>
      </c>
      <c r="S88" s="40">
        <v>12</v>
      </c>
      <c r="T88" s="73">
        <v>15</v>
      </c>
      <c r="U88" s="26">
        <v>0</v>
      </c>
      <c r="V88" s="40">
        <v>4</v>
      </c>
      <c r="W88" s="73">
        <v>2</v>
      </c>
    </row>
    <row r="89" spans="1:23" x14ac:dyDescent="0.25">
      <c r="A89" s="5">
        <v>4</v>
      </c>
      <c r="B89" s="96" t="s">
        <v>76</v>
      </c>
      <c r="C89" s="51">
        <v>100</v>
      </c>
      <c r="D89" s="54">
        <v>96</v>
      </c>
      <c r="E89" s="100">
        <v>96</v>
      </c>
      <c r="F89" s="36">
        <v>55</v>
      </c>
      <c r="G89" s="40">
        <v>79</v>
      </c>
      <c r="H89" s="73">
        <v>65</v>
      </c>
      <c r="I89" s="26">
        <v>100</v>
      </c>
      <c r="J89" s="40">
        <v>96</v>
      </c>
      <c r="K89" s="73">
        <v>96</v>
      </c>
      <c r="L89" s="26">
        <v>91</v>
      </c>
      <c r="M89" s="40">
        <v>79</v>
      </c>
      <c r="N89" s="73">
        <v>82</v>
      </c>
      <c r="O89" s="32">
        <v>9</v>
      </c>
      <c r="P89" s="40">
        <v>21</v>
      </c>
      <c r="Q89" s="73">
        <v>18</v>
      </c>
      <c r="R89" s="26">
        <v>45</v>
      </c>
      <c r="S89" s="40">
        <v>56</v>
      </c>
      <c r="T89" s="73">
        <v>60</v>
      </c>
      <c r="U89" s="26">
        <v>9</v>
      </c>
      <c r="V89" s="40">
        <v>24</v>
      </c>
      <c r="W89" s="73">
        <v>13</v>
      </c>
    </row>
    <row r="90" spans="1:23" x14ac:dyDescent="0.25">
      <c r="A90" s="5">
        <v>5</v>
      </c>
      <c r="B90" s="96" t="s">
        <v>5</v>
      </c>
      <c r="C90" s="26">
        <v>90</v>
      </c>
      <c r="D90" s="32">
        <v>90</v>
      </c>
      <c r="E90" s="72">
        <v>90</v>
      </c>
      <c r="F90" s="36">
        <v>75</v>
      </c>
      <c r="G90" s="40">
        <v>78</v>
      </c>
      <c r="H90" s="73">
        <v>90</v>
      </c>
      <c r="I90" s="26">
        <v>90</v>
      </c>
      <c r="J90" s="40">
        <v>94</v>
      </c>
      <c r="K90" s="73">
        <v>94</v>
      </c>
      <c r="L90" s="26">
        <v>80</v>
      </c>
      <c r="M90" s="40">
        <v>80</v>
      </c>
      <c r="N90" s="73">
        <v>90</v>
      </c>
      <c r="O90" s="32">
        <v>20</v>
      </c>
      <c r="P90" s="40">
        <v>20</v>
      </c>
      <c r="Q90" s="73">
        <v>10</v>
      </c>
      <c r="R90" s="26">
        <v>10</v>
      </c>
      <c r="S90" s="40">
        <v>40</v>
      </c>
      <c r="T90" s="73">
        <v>56</v>
      </c>
      <c r="U90" s="26">
        <v>0</v>
      </c>
      <c r="V90" s="40">
        <v>0</v>
      </c>
      <c r="W90" s="73">
        <v>5</v>
      </c>
    </row>
    <row r="91" spans="1:23" x14ac:dyDescent="0.25">
      <c r="A91" s="5">
        <v>6</v>
      </c>
      <c r="B91" s="96" t="s">
        <v>156</v>
      </c>
      <c r="C91" s="26">
        <v>92</v>
      </c>
      <c r="D91" s="54">
        <v>85</v>
      </c>
      <c r="E91" s="72">
        <v>92</v>
      </c>
      <c r="F91" s="36">
        <v>50</v>
      </c>
      <c r="G91" s="40">
        <v>50</v>
      </c>
      <c r="H91" s="73">
        <v>30</v>
      </c>
      <c r="I91" s="26">
        <v>92</v>
      </c>
      <c r="J91" s="40">
        <v>85</v>
      </c>
      <c r="K91" s="73">
        <v>92</v>
      </c>
      <c r="L91" s="26">
        <v>50</v>
      </c>
      <c r="M91" s="40">
        <v>50</v>
      </c>
      <c r="N91" s="73">
        <v>50</v>
      </c>
      <c r="O91" s="32">
        <v>42</v>
      </c>
      <c r="P91" s="40">
        <v>35</v>
      </c>
      <c r="Q91" s="73">
        <v>42</v>
      </c>
      <c r="R91" s="26">
        <v>45</v>
      </c>
      <c r="S91" s="40">
        <v>35</v>
      </c>
      <c r="T91" s="73">
        <v>45</v>
      </c>
      <c r="U91" s="26">
        <v>0</v>
      </c>
      <c r="V91" s="40">
        <v>8</v>
      </c>
      <c r="W91" s="73">
        <v>8</v>
      </c>
    </row>
    <row r="92" spans="1:23" x14ac:dyDescent="0.25">
      <c r="A92" s="5">
        <v>7</v>
      </c>
      <c r="B92" s="96" t="s">
        <v>157</v>
      </c>
      <c r="C92" s="26">
        <v>100</v>
      </c>
      <c r="D92" s="32">
        <v>100</v>
      </c>
      <c r="E92" s="72">
        <v>100</v>
      </c>
      <c r="F92" s="36">
        <v>90</v>
      </c>
      <c r="G92" s="40">
        <v>94</v>
      </c>
      <c r="H92" s="73">
        <v>100</v>
      </c>
      <c r="I92" s="26">
        <v>100</v>
      </c>
      <c r="J92" s="40">
        <v>100</v>
      </c>
      <c r="K92" s="73">
        <v>100</v>
      </c>
      <c r="L92" s="26">
        <v>96</v>
      </c>
      <c r="M92" s="40">
        <v>85</v>
      </c>
      <c r="N92" s="73">
        <v>90</v>
      </c>
      <c r="O92" s="32">
        <v>0</v>
      </c>
      <c r="P92" s="40">
        <v>0</v>
      </c>
      <c r="Q92" s="73">
        <v>0</v>
      </c>
      <c r="R92" s="26">
        <v>70</v>
      </c>
      <c r="S92" s="40">
        <v>40</v>
      </c>
      <c r="T92" s="73">
        <v>60</v>
      </c>
      <c r="U92" s="26">
        <v>4</v>
      </c>
      <c r="V92" s="40">
        <v>8</v>
      </c>
      <c r="W92" s="73">
        <v>4</v>
      </c>
    </row>
    <row r="93" spans="1:23" x14ac:dyDescent="0.25">
      <c r="A93" s="5">
        <v>8</v>
      </c>
      <c r="B93" s="96" t="s">
        <v>42</v>
      </c>
      <c r="C93" s="26">
        <v>100</v>
      </c>
      <c r="D93" s="55">
        <v>100</v>
      </c>
      <c r="E93" s="72">
        <v>100</v>
      </c>
      <c r="F93" s="36">
        <v>20</v>
      </c>
      <c r="G93" s="40">
        <v>50</v>
      </c>
      <c r="H93" s="73">
        <v>60</v>
      </c>
      <c r="I93" s="26">
        <v>100</v>
      </c>
      <c r="J93" s="40">
        <v>100</v>
      </c>
      <c r="K93" s="73">
        <v>100</v>
      </c>
      <c r="L93" s="26">
        <v>40</v>
      </c>
      <c r="M93" s="40">
        <v>25</v>
      </c>
      <c r="N93" s="73">
        <v>25</v>
      </c>
      <c r="O93" s="32">
        <v>100</v>
      </c>
      <c r="P93" s="40">
        <v>100</v>
      </c>
      <c r="Q93" s="73">
        <v>100</v>
      </c>
      <c r="R93" s="26">
        <v>5</v>
      </c>
      <c r="S93" s="40">
        <v>10</v>
      </c>
      <c r="T93" s="73">
        <v>5</v>
      </c>
      <c r="U93" s="26">
        <v>0</v>
      </c>
      <c r="V93" s="40">
        <v>0</v>
      </c>
      <c r="W93" s="73">
        <v>0</v>
      </c>
    </row>
    <row r="94" spans="1:23" x14ac:dyDescent="0.25">
      <c r="A94" s="5">
        <v>9</v>
      </c>
      <c r="B94" s="96" t="s">
        <v>95</v>
      </c>
      <c r="C94" s="26">
        <v>100</v>
      </c>
      <c r="D94" s="32">
        <v>100</v>
      </c>
      <c r="E94" s="72">
        <v>100</v>
      </c>
      <c r="F94" s="36">
        <v>35</v>
      </c>
      <c r="G94" s="40">
        <v>55</v>
      </c>
      <c r="H94" s="73">
        <v>55</v>
      </c>
      <c r="I94" s="26">
        <v>75</v>
      </c>
      <c r="J94" s="40">
        <v>80</v>
      </c>
      <c r="K94" s="73">
        <v>80</v>
      </c>
      <c r="L94" s="26">
        <v>100</v>
      </c>
      <c r="M94" s="40">
        <v>70</v>
      </c>
      <c r="N94" s="73">
        <v>70</v>
      </c>
      <c r="O94" s="32">
        <v>0</v>
      </c>
      <c r="P94" s="40">
        <v>30</v>
      </c>
      <c r="Q94" s="73">
        <v>30</v>
      </c>
      <c r="R94" s="26">
        <v>0</v>
      </c>
      <c r="S94" s="40">
        <v>0</v>
      </c>
      <c r="T94" s="73">
        <v>0</v>
      </c>
      <c r="U94" s="26">
        <v>0</v>
      </c>
      <c r="V94" s="40">
        <v>0</v>
      </c>
      <c r="W94" s="73">
        <v>0</v>
      </c>
    </row>
    <row r="95" spans="1:23" x14ac:dyDescent="0.25">
      <c r="A95" s="5">
        <v>10</v>
      </c>
      <c r="B95" s="96" t="s">
        <v>96</v>
      </c>
      <c r="C95" s="26">
        <v>100</v>
      </c>
      <c r="D95" s="32">
        <v>100</v>
      </c>
      <c r="E95" s="72">
        <v>100</v>
      </c>
      <c r="F95" s="36">
        <v>75</v>
      </c>
      <c r="G95" s="40">
        <v>74</v>
      </c>
      <c r="H95" s="73">
        <v>70.5</v>
      </c>
      <c r="I95" s="26">
        <v>100</v>
      </c>
      <c r="J95" s="40">
        <v>100</v>
      </c>
      <c r="K95" s="73">
        <v>100</v>
      </c>
      <c r="L95" s="26">
        <v>55</v>
      </c>
      <c r="M95" s="40">
        <v>70</v>
      </c>
      <c r="N95" s="73">
        <v>80</v>
      </c>
      <c r="O95" s="32">
        <v>25</v>
      </c>
      <c r="P95" s="40">
        <v>20</v>
      </c>
      <c r="Q95" s="73">
        <v>20</v>
      </c>
      <c r="R95" s="26">
        <v>1</v>
      </c>
      <c r="S95" s="40">
        <v>3</v>
      </c>
      <c r="T95" s="73">
        <v>0</v>
      </c>
      <c r="U95" s="26">
        <v>0</v>
      </c>
      <c r="V95" s="40">
        <v>0</v>
      </c>
      <c r="W95" s="73">
        <v>0</v>
      </c>
    </row>
    <row r="96" spans="1:23" x14ac:dyDescent="0.25">
      <c r="A96" s="5">
        <v>11</v>
      </c>
      <c r="B96" s="96" t="s">
        <v>97</v>
      </c>
      <c r="C96" s="26">
        <v>100</v>
      </c>
      <c r="D96" s="32">
        <v>93</v>
      </c>
      <c r="E96" s="72">
        <v>90</v>
      </c>
      <c r="F96" s="36">
        <v>60</v>
      </c>
      <c r="G96" s="40">
        <v>50</v>
      </c>
      <c r="H96" s="73">
        <v>33</v>
      </c>
      <c r="I96" s="26">
        <v>100</v>
      </c>
      <c r="J96" s="40">
        <v>83</v>
      </c>
      <c r="K96" s="73">
        <v>90</v>
      </c>
      <c r="L96" s="26">
        <v>100</v>
      </c>
      <c r="M96" s="40">
        <v>53</v>
      </c>
      <c r="N96" s="73">
        <v>63</v>
      </c>
      <c r="O96" s="32">
        <v>0</v>
      </c>
      <c r="P96" s="40">
        <v>40</v>
      </c>
      <c r="Q96" s="73">
        <v>37</v>
      </c>
      <c r="R96" s="26">
        <v>0</v>
      </c>
      <c r="S96" s="40">
        <v>1</v>
      </c>
      <c r="T96" s="73">
        <v>2</v>
      </c>
      <c r="U96" s="26">
        <v>0</v>
      </c>
      <c r="V96" s="40">
        <v>0</v>
      </c>
      <c r="W96" s="73">
        <v>0</v>
      </c>
    </row>
    <row r="97" spans="1:23" x14ac:dyDescent="0.25">
      <c r="A97" s="5">
        <v>12</v>
      </c>
      <c r="B97" s="96" t="s">
        <v>98</v>
      </c>
      <c r="C97" s="26">
        <v>70</v>
      </c>
      <c r="D97" s="54">
        <v>70</v>
      </c>
      <c r="E97" s="100">
        <v>85</v>
      </c>
      <c r="F97" s="36">
        <v>25</v>
      </c>
      <c r="G97" s="40">
        <v>45</v>
      </c>
      <c r="H97" s="73">
        <v>55</v>
      </c>
      <c r="I97" s="26">
        <v>80</v>
      </c>
      <c r="J97" s="40">
        <v>80</v>
      </c>
      <c r="K97" s="73">
        <v>90</v>
      </c>
      <c r="L97" s="26">
        <v>80</v>
      </c>
      <c r="M97" s="40">
        <v>80</v>
      </c>
      <c r="N97" s="73">
        <v>80</v>
      </c>
      <c r="O97" s="32">
        <v>20</v>
      </c>
      <c r="P97" s="40">
        <v>20</v>
      </c>
      <c r="Q97" s="73">
        <v>20</v>
      </c>
      <c r="R97" s="26">
        <v>0</v>
      </c>
      <c r="S97" s="40">
        <v>0</v>
      </c>
      <c r="T97" s="73">
        <v>0</v>
      </c>
      <c r="U97" s="26">
        <v>0</v>
      </c>
      <c r="V97" s="40">
        <v>0</v>
      </c>
      <c r="W97" s="73">
        <v>0</v>
      </c>
    </row>
    <row r="98" spans="1:23" x14ac:dyDescent="0.25">
      <c r="A98" s="5">
        <v>13</v>
      </c>
      <c r="B98" s="96" t="s">
        <v>17</v>
      </c>
      <c r="C98" s="36">
        <v>85</v>
      </c>
      <c r="D98" s="40">
        <v>89</v>
      </c>
      <c r="E98" s="72">
        <v>93</v>
      </c>
      <c r="F98" s="36">
        <v>21</v>
      </c>
      <c r="G98" s="40">
        <v>22</v>
      </c>
      <c r="H98" s="73">
        <v>36</v>
      </c>
      <c r="I98" s="26">
        <v>93</v>
      </c>
      <c r="J98" s="40">
        <v>60</v>
      </c>
      <c r="K98" s="73">
        <v>64</v>
      </c>
      <c r="L98" s="26">
        <v>42</v>
      </c>
      <c r="M98" s="40">
        <v>43</v>
      </c>
      <c r="N98" s="73">
        <v>50</v>
      </c>
      <c r="O98" s="32">
        <v>58</v>
      </c>
      <c r="P98" s="40">
        <v>57</v>
      </c>
      <c r="Q98" s="73">
        <v>50</v>
      </c>
      <c r="R98" s="26">
        <v>0</v>
      </c>
      <c r="S98" s="40">
        <v>0</v>
      </c>
      <c r="T98" s="73">
        <v>0</v>
      </c>
      <c r="U98" s="26">
        <v>0</v>
      </c>
      <c r="V98" s="40">
        <v>0</v>
      </c>
      <c r="W98" s="73">
        <v>0</v>
      </c>
    </row>
    <row r="99" spans="1:23" x14ac:dyDescent="0.25">
      <c r="A99" s="5">
        <v>14</v>
      </c>
      <c r="B99" s="96" t="s">
        <v>99</v>
      </c>
      <c r="C99" s="36">
        <v>100</v>
      </c>
      <c r="D99" s="40">
        <v>100</v>
      </c>
      <c r="E99" s="72">
        <v>100</v>
      </c>
      <c r="F99" s="36">
        <v>85.7</v>
      </c>
      <c r="G99" s="40">
        <v>82.1</v>
      </c>
      <c r="H99" s="73">
        <v>72.2</v>
      </c>
      <c r="I99" s="26">
        <v>100</v>
      </c>
      <c r="J99" s="40">
        <v>95.1</v>
      </c>
      <c r="K99" s="73">
        <v>100</v>
      </c>
      <c r="L99" s="26">
        <v>85</v>
      </c>
      <c r="M99" s="40">
        <v>82.1</v>
      </c>
      <c r="N99" s="73">
        <v>77.8</v>
      </c>
      <c r="O99" s="32">
        <v>15</v>
      </c>
      <c r="P99" s="40">
        <v>17.899999999999999</v>
      </c>
      <c r="Q99" s="73">
        <v>22.2</v>
      </c>
      <c r="R99" s="26">
        <v>57.1</v>
      </c>
      <c r="S99" s="40">
        <v>65.900000000000006</v>
      </c>
      <c r="T99" s="73">
        <v>52.7</v>
      </c>
      <c r="U99" s="26">
        <v>0</v>
      </c>
      <c r="V99" s="40">
        <v>0</v>
      </c>
      <c r="W99" s="73">
        <v>0</v>
      </c>
    </row>
    <row r="100" spans="1:23" x14ac:dyDescent="0.25">
      <c r="A100" s="5">
        <v>15</v>
      </c>
      <c r="B100" s="96" t="s">
        <v>158</v>
      </c>
      <c r="C100" s="51">
        <v>100</v>
      </c>
      <c r="D100" s="54">
        <v>100</v>
      </c>
      <c r="E100" s="72">
        <v>100</v>
      </c>
      <c r="F100" s="36">
        <v>100</v>
      </c>
      <c r="G100" s="40">
        <v>100</v>
      </c>
      <c r="H100" s="73">
        <v>100</v>
      </c>
      <c r="I100" s="26">
        <v>90</v>
      </c>
      <c r="J100" s="40">
        <v>80</v>
      </c>
      <c r="K100" s="73">
        <v>80</v>
      </c>
      <c r="L100" s="26">
        <v>80</v>
      </c>
      <c r="M100" s="40">
        <v>70</v>
      </c>
      <c r="N100" s="73">
        <v>60</v>
      </c>
      <c r="O100" s="32">
        <v>20</v>
      </c>
      <c r="P100" s="40">
        <v>30</v>
      </c>
      <c r="Q100" s="73">
        <v>40</v>
      </c>
      <c r="R100" s="26">
        <v>20</v>
      </c>
      <c r="S100" s="40">
        <v>10</v>
      </c>
      <c r="T100" s="73">
        <v>10</v>
      </c>
      <c r="U100" s="26">
        <v>0</v>
      </c>
      <c r="V100" s="40">
        <v>0</v>
      </c>
      <c r="W100" s="73">
        <v>10</v>
      </c>
    </row>
    <row r="101" spans="1:23" x14ac:dyDescent="0.25">
      <c r="A101" s="5">
        <v>16</v>
      </c>
      <c r="B101" s="96" t="s">
        <v>159</v>
      </c>
      <c r="C101" s="36">
        <v>100</v>
      </c>
      <c r="D101" s="40">
        <v>94.4</v>
      </c>
      <c r="E101" s="72">
        <v>91.7</v>
      </c>
      <c r="F101" s="36">
        <v>75</v>
      </c>
      <c r="G101" s="40">
        <v>72.2</v>
      </c>
      <c r="H101" s="73">
        <v>66.7</v>
      </c>
      <c r="I101" s="26">
        <v>100</v>
      </c>
      <c r="J101" s="40">
        <v>77.8</v>
      </c>
      <c r="K101" s="73">
        <v>83.8</v>
      </c>
      <c r="L101" s="26">
        <v>75</v>
      </c>
      <c r="M101" s="40">
        <v>55.6</v>
      </c>
      <c r="N101" s="73">
        <v>58.3</v>
      </c>
      <c r="O101" s="32">
        <v>20</v>
      </c>
      <c r="P101" s="40">
        <v>38.9</v>
      </c>
      <c r="Q101" s="73">
        <v>41.7</v>
      </c>
      <c r="R101" s="26">
        <v>50</v>
      </c>
      <c r="S101" s="40">
        <v>61.1</v>
      </c>
      <c r="T101" s="73">
        <v>66.7</v>
      </c>
      <c r="U101" s="26">
        <v>10</v>
      </c>
      <c r="V101" s="40">
        <v>16.7</v>
      </c>
      <c r="W101" s="73">
        <v>16.7</v>
      </c>
    </row>
    <row r="102" spans="1:23" x14ac:dyDescent="0.25">
      <c r="A102" s="5">
        <v>17</v>
      </c>
      <c r="B102" s="96" t="s">
        <v>102</v>
      </c>
      <c r="C102" s="36">
        <v>100</v>
      </c>
      <c r="D102" s="40">
        <v>100</v>
      </c>
      <c r="E102" s="72">
        <v>100</v>
      </c>
      <c r="F102" s="36">
        <v>95</v>
      </c>
      <c r="G102" s="40">
        <v>95</v>
      </c>
      <c r="H102" s="73">
        <v>95</v>
      </c>
      <c r="I102" s="26">
        <v>100</v>
      </c>
      <c r="J102" s="40">
        <v>100</v>
      </c>
      <c r="K102" s="73">
        <v>100</v>
      </c>
      <c r="L102" s="26">
        <v>95</v>
      </c>
      <c r="M102" s="40">
        <v>90</v>
      </c>
      <c r="N102" s="73">
        <v>90</v>
      </c>
      <c r="O102" s="32">
        <v>5</v>
      </c>
      <c r="P102" s="40">
        <v>10</v>
      </c>
      <c r="Q102" s="73">
        <v>10</v>
      </c>
      <c r="R102" s="26">
        <v>100</v>
      </c>
      <c r="S102" s="40">
        <v>100</v>
      </c>
      <c r="T102" s="73">
        <v>100</v>
      </c>
      <c r="U102" s="26">
        <v>5</v>
      </c>
      <c r="V102" s="40">
        <v>10</v>
      </c>
      <c r="W102" s="73">
        <v>10</v>
      </c>
    </row>
    <row r="103" spans="1:23" x14ac:dyDescent="0.25">
      <c r="A103" s="5">
        <v>18</v>
      </c>
      <c r="B103" s="96" t="s">
        <v>103</v>
      </c>
      <c r="C103" s="36">
        <v>100</v>
      </c>
      <c r="D103" s="40">
        <v>100</v>
      </c>
      <c r="E103" s="72">
        <v>100</v>
      </c>
      <c r="F103" s="36">
        <v>14</v>
      </c>
      <c r="G103" s="40">
        <v>10</v>
      </c>
      <c r="H103" s="73">
        <v>10</v>
      </c>
      <c r="I103" s="26">
        <v>100</v>
      </c>
      <c r="J103" s="40">
        <v>100</v>
      </c>
      <c r="K103" s="73">
        <v>100</v>
      </c>
      <c r="L103" s="26">
        <v>17</v>
      </c>
      <c r="M103" s="40">
        <v>10</v>
      </c>
      <c r="N103" s="73">
        <v>27</v>
      </c>
      <c r="O103" s="32">
        <v>83</v>
      </c>
      <c r="P103" s="40">
        <v>90</v>
      </c>
      <c r="Q103" s="73">
        <v>73</v>
      </c>
      <c r="R103" s="26">
        <v>0</v>
      </c>
      <c r="S103" s="40">
        <v>3</v>
      </c>
      <c r="T103" s="73">
        <v>3</v>
      </c>
      <c r="U103" s="26">
        <v>0</v>
      </c>
      <c r="V103" s="40">
        <v>3</v>
      </c>
      <c r="W103" s="73">
        <v>3</v>
      </c>
    </row>
    <row r="104" spans="1:23" x14ac:dyDescent="0.25">
      <c r="A104" s="5">
        <v>19</v>
      </c>
      <c r="B104" s="96" t="s">
        <v>104</v>
      </c>
      <c r="C104" s="36">
        <v>100</v>
      </c>
      <c r="D104" s="40">
        <v>100</v>
      </c>
      <c r="E104" s="72">
        <v>100</v>
      </c>
      <c r="F104" s="36">
        <v>80</v>
      </c>
      <c r="G104" s="40">
        <v>80</v>
      </c>
      <c r="H104" s="73">
        <v>90</v>
      </c>
      <c r="I104" s="26">
        <v>80</v>
      </c>
      <c r="J104" s="40">
        <v>100</v>
      </c>
      <c r="K104" s="73">
        <v>100</v>
      </c>
      <c r="L104" s="26">
        <v>70</v>
      </c>
      <c r="M104" s="40">
        <v>70</v>
      </c>
      <c r="N104" s="73">
        <v>70</v>
      </c>
      <c r="O104" s="32">
        <v>75</v>
      </c>
      <c r="P104" s="40">
        <v>85</v>
      </c>
      <c r="Q104" s="73">
        <v>85</v>
      </c>
      <c r="R104" s="26">
        <v>85</v>
      </c>
      <c r="S104" s="40">
        <v>100</v>
      </c>
      <c r="T104" s="73">
        <v>100</v>
      </c>
      <c r="U104" s="26">
        <v>50</v>
      </c>
      <c r="V104" s="40">
        <v>50</v>
      </c>
      <c r="W104" s="73">
        <v>60</v>
      </c>
    </row>
    <row r="105" spans="1:23" x14ac:dyDescent="0.25">
      <c r="A105" s="5">
        <v>20</v>
      </c>
      <c r="B105" s="96" t="s">
        <v>160</v>
      </c>
      <c r="C105" s="36">
        <v>94</v>
      </c>
      <c r="D105" s="40">
        <v>94</v>
      </c>
      <c r="E105" s="72">
        <v>94</v>
      </c>
      <c r="F105" s="36">
        <v>50</v>
      </c>
      <c r="G105" s="40">
        <v>50</v>
      </c>
      <c r="H105" s="73">
        <v>50</v>
      </c>
      <c r="I105" s="26">
        <v>80</v>
      </c>
      <c r="J105" s="40">
        <v>80</v>
      </c>
      <c r="K105" s="73">
        <v>80</v>
      </c>
      <c r="L105" s="26">
        <v>70</v>
      </c>
      <c r="M105" s="40">
        <v>65</v>
      </c>
      <c r="N105" s="73">
        <v>65</v>
      </c>
      <c r="O105" s="32">
        <v>80</v>
      </c>
      <c r="P105" s="40">
        <v>80</v>
      </c>
      <c r="Q105" s="73">
        <v>80</v>
      </c>
      <c r="R105" s="26">
        <v>5</v>
      </c>
      <c r="S105" s="40">
        <v>5</v>
      </c>
      <c r="T105" s="73">
        <v>15</v>
      </c>
      <c r="U105" s="26">
        <v>5</v>
      </c>
      <c r="V105" s="40">
        <v>5</v>
      </c>
      <c r="W105" s="73">
        <v>0</v>
      </c>
    </row>
    <row r="106" spans="1:23" x14ac:dyDescent="0.25">
      <c r="A106" s="5">
        <v>21</v>
      </c>
      <c r="B106" s="96" t="s">
        <v>106</v>
      </c>
      <c r="C106" s="36">
        <v>100</v>
      </c>
      <c r="D106" s="40">
        <v>100</v>
      </c>
      <c r="E106" s="72">
        <v>100</v>
      </c>
      <c r="F106" s="36">
        <v>64</v>
      </c>
      <c r="G106" s="40">
        <v>78</v>
      </c>
      <c r="H106" s="73">
        <v>100</v>
      </c>
      <c r="I106" s="26">
        <v>100</v>
      </c>
      <c r="J106" s="40">
        <v>100</v>
      </c>
      <c r="K106" s="73">
        <v>100</v>
      </c>
      <c r="L106" s="26">
        <v>74</v>
      </c>
      <c r="M106" s="40">
        <v>62</v>
      </c>
      <c r="N106" s="73">
        <v>60</v>
      </c>
      <c r="O106" s="32">
        <v>26</v>
      </c>
      <c r="P106" s="40">
        <v>38</v>
      </c>
      <c r="Q106" s="73">
        <v>40</v>
      </c>
      <c r="R106" s="26">
        <v>0</v>
      </c>
      <c r="S106" s="40">
        <v>0</v>
      </c>
      <c r="T106" s="73">
        <v>4</v>
      </c>
      <c r="U106" s="26">
        <v>0</v>
      </c>
      <c r="V106" s="40">
        <v>0</v>
      </c>
      <c r="W106" s="73">
        <v>4</v>
      </c>
    </row>
    <row r="107" spans="1:23" x14ac:dyDescent="0.25">
      <c r="A107" s="5">
        <v>22</v>
      </c>
      <c r="B107" s="137" t="s">
        <v>161</v>
      </c>
      <c r="C107" s="36">
        <v>100</v>
      </c>
      <c r="D107" s="40">
        <v>100</v>
      </c>
      <c r="E107" s="72">
        <v>100</v>
      </c>
      <c r="F107" s="36">
        <v>100</v>
      </c>
      <c r="G107" s="40">
        <v>100</v>
      </c>
      <c r="H107" s="73">
        <v>100</v>
      </c>
      <c r="I107" s="26">
        <v>100</v>
      </c>
      <c r="J107" s="40">
        <v>100</v>
      </c>
      <c r="K107" s="73">
        <v>100</v>
      </c>
      <c r="L107" s="26">
        <v>100</v>
      </c>
      <c r="M107" s="40">
        <v>100</v>
      </c>
      <c r="N107" s="73">
        <v>100</v>
      </c>
      <c r="O107" s="32">
        <v>0</v>
      </c>
      <c r="P107" s="40">
        <v>0</v>
      </c>
      <c r="Q107" s="73">
        <v>0</v>
      </c>
      <c r="R107" s="26">
        <v>80</v>
      </c>
      <c r="S107" s="40">
        <v>75</v>
      </c>
      <c r="T107" s="73">
        <v>80</v>
      </c>
      <c r="U107" s="26">
        <v>8</v>
      </c>
      <c r="V107" s="40">
        <v>8</v>
      </c>
      <c r="W107" s="73">
        <v>9</v>
      </c>
    </row>
    <row r="108" spans="1:23" x14ac:dyDescent="0.25">
      <c r="A108" s="5">
        <v>23</v>
      </c>
      <c r="B108" s="96" t="s">
        <v>162</v>
      </c>
      <c r="C108" s="36">
        <v>100</v>
      </c>
      <c r="D108" s="40">
        <v>87.9</v>
      </c>
      <c r="E108" s="72">
        <v>81.3</v>
      </c>
      <c r="F108" s="36">
        <v>52.4</v>
      </c>
      <c r="G108" s="40">
        <v>57.6</v>
      </c>
      <c r="H108" s="73">
        <v>60</v>
      </c>
      <c r="I108" s="26">
        <v>100</v>
      </c>
      <c r="J108" s="40">
        <v>93.9</v>
      </c>
      <c r="K108" s="73">
        <v>100</v>
      </c>
      <c r="L108" s="26">
        <v>65</v>
      </c>
      <c r="M108" s="40">
        <v>54.5</v>
      </c>
      <c r="N108" s="73">
        <v>56.2</v>
      </c>
      <c r="O108" s="32">
        <v>35</v>
      </c>
      <c r="P108" s="40">
        <v>45.5</v>
      </c>
      <c r="Q108" s="73">
        <v>43.8</v>
      </c>
      <c r="R108" s="26">
        <v>57.1</v>
      </c>
      <c r="S108" s="40">
        <v>78.099999999999994</v>
      </c>
      <c r="T108" s="73">
        <v>60</v>
      </c>
      <c r="U108" s="26">
        <v>14.3</v>
      </c>
      <c r="V108" s="40">
        <v>21.2</v>
      </c>
      <c r="W108" s="73">
        <v>31.3</v>
      </c>
    </row>
    <row r="109" spans="1:23" x14ac:dyDescent="0.25">
      <c r="A109" s="5">
        <v>24</v>
      </c>
      <c r="B109" s="96" t="s">
        <v>163</v>
      </c>
      <c r="C109" s="36">
        <v>100</v>
      </c>
      <c r="D109" s="40">
        <v>100</v>
      </c>
      <c r="E109" s="72">
        <v>100</v>
      </c>
      <c r="F109" s="36">
        <v>85</v>
      </c>
      <c r="G109" s="40">
        <v>90</v>
      </c>
      <c r="H109" s="73">
        <v>92</v>
      </c>
      <c r="I109" s="26">
        <v>100</v>
      </c>
      <c r="J109" s="40">
        <v>98</v>
      </c>
      <c r="K109" s="73">
        <v>100</v>
      </c>
      <c r="L109" s="26">
        <v>85</v>
      </c>
      <c r="M109" s="40">
        <v>88</v>
      </c>
      <c r="N109" s="73">
        <v>95</v>
      </c>
      <c r="O109" s="32">
        <v>15</v>
      </c>
      <c r="P109" s="40">
        <v>12</v>
      </c>
      <c r="Q109" s="73">
        <v>5</v>
      </c>
      <c r="R109" s="26">
        <v>85</v>
      </c>
      <c r="S109" s="40">
        <v>83</v>
      </c>
      <c r="T109" s="73">
        <v>94</v>
      </c>
      <c r="U109" s="26">
        <v>15</v>
      </c>
      <c r="V109" s="40">
        <v>10</v>
      </c>
      <c r="W109" s="73">
        <v>20</v>
      </c>
    </row>
    <row r="110" spans="1:23" x14ac:dyDescent="0.25">
      <c r="A110" s="5">
        <v>25</v>
      </c>
      <c r="B110" s="96" t="s">
        <v>110</v>
      </c>
      <c r="C110" s="36">
        <v>100</v>
      </c>
      <c r="D110" s="40">
        <v>92.3</v>
      </c>
      <c r="E110" s="72">
        <v>87</v>
      </c>
      <c r="F110" s="36">
        <v>45</v>
      </c>
      <c r="G110" s="40">
        <v>71.400000000000006</v>
      </c>
      <c r="H110" s="73">
        <v>69.3</v>
      </c>
      <c r="I110" s="26">
        <v>100</v>
      </c>
      <c r="J110" s="40">
        <v>92.3</v>
      </c>
      <c r="K110" s="73">
        <v>87</v>
      </c>
      <c r="L110" s="26">
        <v>85</v>
      </c>
      <c r="M110" s="40">
        <v>57</v>
      </c>
      <c r="N110" s="73">
        <v>59.1</v>
      </c>
      <c r="O110" s="32">
        <v>15</v>
      </c>
      <c r="P110" s="40">
        <v>28.5</v>
      </c>
      <c r="Q110" s="73">
        <v>34.200000000000003</v>
      </c>
      <c r="R110" s="26">
        <v>49</v>
      </c>
      <c r="S110" s="40">
        <v>51.3</v>
      </c>
      <c r="T110" s="73">
        <v>56</v>
      </c>
      <c r="U110" s="26">
        <v>0</v>
      </c>
      <c r="V110" s="40">
        <v>28</v>
      </c>
      <c r="W110" s="73">
        <v>28</v>
      </c>
    </row>
    <row r="111" spans="1:23" x14ac:dyDescent="0.25">
      <c r="A111" s="5">
        <v>26</v>
      </c>
      <c r="B111" s="96" t="s">
        <v>154</v>
      </c>
      <c r="C111" s="36">
        <v>97</v>
      </c>
      <c r="D111" s="40">
        <v>94</v>
      </c>
      <c r="E111" s="72">
        <v>96</v>
      </c>
      <c r="F111" s="36">
        <v>96</v>
      </c>
      <c r="G111" s="40">
        <v>91</v>
      </c>
      <c r="H111" s="73">
        <v>92</v>
      </c>
      <c r="I111" s="26">
        <v>97</v>
      </c>
      <c r="J111" s="40">
        <v>93</v>
      </c>
      <c r="K111" s="73">
        <v>95</v>
      </c>
      <c r="L111" s="26">
        <v>28</v>
      </c>
      <c r="M111" s="40">
        <v>29</v>
      </c>
      <c r="N111" s="73">
        <v>27</v>
      </c>
      <c r="O111" s="32">
        <v>69</v>
      </c>
      <c r="P111" s="40">
        <v>68</v>
      </c>
      <c r="Q111" s="73">
        <v>71</v>
      </c>
      <c r="R111" s="26">
        <v>13</v>
      </c>
      <c r="S111" s="40">
        <v>27</v>
      </c>
      <c r="T111" s="73">
        <v>39</v>
      </c>
      <c r="U111" s="26">
        <v>7</v>
      </c>
      <c r="V111" s="40">
        <v>9</v>
      </c>
      <c r="W111" s="73">
        <v>12</v>
      </c>
    </row>
    <row r="112" spans="1:23" x14ac:dyDescent="0.25">
      <c r="A112" s="5">
        <v>27</v>
      </c>
      <c r="B112" s="96" t="s">
        <v>153</v>
      </c>
      <c r="C112" s="36">
        <v>100</v>
      </c>
      <c r="D112" s="40">
        <v>100</v>
      </c>
      <c r="E112" s="72">
        <v>100</v>
      </c>
      <c r="F112" s="36">
        <v>30</v>
      </c>
      <c r="G112" s="40">
        <v>24</v>
      </c>
      <c r="H112" s="73">
        <v>32</v>
      </c>
      <c r="I112" s="26">
        <v>100</v>
      </c>
      <c r="J112" s="40">
        <v>100</v>
      </c>
      <c r="K112" s="73">
        <v>100</v>
      </c>
      <c r="L112" s="26">
        <v>16</v>
      </c>
      <c r="M112" s="40">
        <v>24</v>
      </c>
      <c r="N112" s="73">
        <v>28</v>
      </c>
      <c r="O112" s="32">
        <v>27</v>
      </c>
      <c r="P112" s="40">
        <v>15.3</v>
      </c>
      <c r="Q112" s="73">
        <v>29</v>
      </c>
      <c r="R112" s="26">
        <v>0</v>
      </c>
      <c r="S112" s="40">
        <v>7</v>
      </c>
      <c r="T112" s="73">
        <v>16</v>
      </c>
      <c r="U112" s="26">
        <v>6</v>
      </c>
      <c r="V112" s="40">
        <v>5</v>
      </c>
      <c r="W112" s="73">
        <v>7</v>
      </c>
    </row>
    <row r="113" spans="1:23" x14ac:dyDescent="0.25">
      <c r="A113" s="5">
        <v>28</v>
      </c>
      <c r="B113" s="96" t="s">
        <v>113</v>
      </c>
      <c r="C113" s="36">
        <v>33</v>
      </c>
      <c r="D113" s="40">
        <v>42</v>
      </c>
      <c r="E113" s="72">
        <v>57</v>
      </c>
      <c r="F113" s="36">
        <v>29</v>
      </c>
      <c r="G113" s="40">
        <v>35</v>
      </c>
      <c r="H113" s="73">
        <v>50</v>
      </c>
      <c r="I113" s="26">
        <v>33</v>
      </c>
      <c r="J113" s="40">
        <v>42</v>
      </c>
      <c r="K113" s="73">
        <v>57</v>
      </c>
      <c r="L113" s="26">
        <v>24</v>
      </c>
      <c r="M113" s="40">
        <v>21</v>
      </c>
      <c r="N113" s="73">
        <v>27</v>
      </c>
      <c r="O113" s="32">
        <v>10</v>
      </c>
      <c r="P113" s="40">
        <v>21</v>
      </c>
      <c r="Q113" s="73">
        <v>27</v>
      </c>
      <c r="R113" s="26">
        <v>0</v>
      </c>
      <c r="S113" s="40">
        <v>31</v>
      </c>
      <c r="T113" s="73">
        <v>33</v>
      </c>
      <c r="U113" s="26">
        <v>0</v>
      </c>
      <c r="V113" s="40">
        <v>10</v>
      </c>
      <c r="W113" s="73">
        <v>10</v>
      </c>
    </row>
    <row r="114" spans="1:23" x14ac:dyDescent="0.25">
      <c r="A114" s="5">
        <v>29</v>
      </c>
      <c r="B114" s="98" t="s">
        <v>152</v>
      </c>
      <c r="C114" s="36">
        <v>100</v>
      </c>
      <c r="D114" s="63">
        <v>96</v>
      </c>
      <c r="E114" s="52">
        <v>98</v>
      </c>
      <c r="F114" s="36">
        <v>89</v>
      </c>
      <c r="G114" s="40">
        <v>64</v>
      </c>
      <c r="H114" s="73">
        <v>68</v>
      </c>
      <c r="I114" s="26">
        <v>98</v>
      </c>
      <c r="J114" s="40">
        <v>96</v>
      </c>
      <c r="K114" s="73">
        <v>98</v>
      </c>
      <c r="L114" s="26">
        <v>90</v>
      </c>
      <c r="M114" s="40">
        <v>66</v>
      </c>
      <c r="N114" s="73">
        <v>78</v>
      </c>
      <c r="O114" s="32">
        <v>98</v>
      </c>
      <c r="P114" s="40">
        <v>30</v>
      </c>
      <c r="Q114" s="73">
        <v>20</v>
      </c>
      <c r="R114" s="26">
        <v>25</v>
      </c>
      <c r="S114" s="40">
        <v>15</v>
      </c>
      <c r="T114" s="73">
        <v>12</v>
      </c>
      <c r="U114" s="26">
        <v>10</v>
      </c>
      <c r="V114" s="40">
        <v>7</v>
      </c>
      <c r="W114" s="73">
        <v>3</v>
      </c>
    </row>
    <row r="115" spans="1:23" ht="15.75" thickBot="1" x14ac:dyDescent="0.3">
      <c r="A115" s="5">
        <v>30</v>
      </c>
      <c r="B115" s="98" t="s">
        <v>124</v>
      </c>
      <c r="C115" s="108">
        <v>100</v>
      </c>
      <c r="D115" s="109">
        <v>100</v>
      </c>
      <c r="E115" s="110">
        <v>100</v>
      </c>
      <c r="F115" s="108">
        <v>83</v>
      </c>
      <c r="G115" s="109">
        <v>81</v>
      </c>
      <c r="H115" s="111">
        <v>73</v>
      </c>
      <c r="I115" s="112">
        <v>87</v>
      </c>
      <c r="J115" s="109">
        <v>92</v>
      </c>
      <c r="K115" s="111">
        <v>100</v>
      </c>
      <c r="L115" s="112">
        <v>74</v>
      </c>
      <c r="M115" s="109">
        <v>74</v>
      </c>
      <c r="N115" s="111">
        <v>86</v>
      </c>
      <c r="O115" s="113">
        <v>25</v>
      </c>
      <c r="P115" s="109">
        <v>18</v>
      </c>
      <c r="Q115" s="111">
        <v>14</v>
      </c>
      <c r="R115" s="112">
        <v>0</v>
      </c>
      <c r="S115" s="109">
        <v>4</v>
      </c>
      <c r="T115" s="111">
        <v>0</v>
      </c>
      <c r="U115" s="112">
        <v>0</v>
      </c>
      <c r="V115" s="109">
        <v>4</v>
      </c>
      <c r="W115" s="111">
        <v>24</v>
      </c>
    </row>
    <row r="116" spans="1:23" ht="15.75" thickBot="1" x14ac:dyDescent="0.3">
      <c r="A116" s="17" t="s">
        <v>114</v>
      </c>
      <c r="B116" s="97"/>
      <c r="C116" s="115">
        <f>SUM(C117:C124)/$A$124</f>
        <v>94.462500000000006</v>
      </c>
      <c r="D116" s="116">
        <f t="shared" ref="D116:W116" si="7">SUM(D117:D124)/$A$124</f>
        <v>93.325000000000003</v>
      </c>
      <c r="E116" s="118">
        <f t="shared" si="7"/>
        <v>92.05</v>
      </c>
      <c r="F116" s="115">
        <f t="shared" si="7"/>
        <v>51.412500000000001</v>
      </c>
      <c r="G116" s="116">
        <f t="shared" si="7"/>
        <v>50.25</v>
      </c>
      <c r="H116" s="118">
        <f t="shared" si="7"/>
        <v>51.725000000000001</v>
      </c>
      <c r="I116" s="115">
        <f t="shared" si="7"/>
        <v>92.35</v>
      </c>
      <c r="J116" s="116">
        <f t="shared" si="7"/>
        <v>94.487499999999997</v>
      </c>
      <c r="K116" s="118">
        <f t="shared" si="7"/>
        <v>90.787499999999994</v>
      </c>
      <c r="L116" s="115">
        <f t="shared" si="7"/>
        <v>80.674999999999997</v>
      </c>
      <c r="M116" s="116">
        <f t="shared" si="7"/>
        <v>79.4375</v>
      </c>
      <c r="N116" s="117">
        <f t="shared" si="7"/>
        <v>79.075000000000003</v>
      </c>
      <c r="O116" s="119">
        <f t="shared" si="7"/>
        <v>18.8125</v>
      </c>
      <c r="P116" s="116">
        <f t="shared" si="7"/>
        <v>20.5625</v>
      </c>
      <c r="Q116" s="117">
        <f t="shared" si="7"/>
        <v>20.537500000000001</v>
      </c>
      <c r="R116" s="119">
        <f t="shared" si="7"/>
        <v>36.662500000000001</v>
      </c>
      <c r="S116" s="116">
        <f t="shared" si="7"/>
        <v>30.8</v>
      </c>
      <c r="T116" s="117">
        <f t="shared" si="7"/>
        <v>31.574999999999999</v>
      </c>
      <c r="U116" s="119">
        <f t="shared" si="7"/>
        <v>4.2874999999999996</v>
      </c>
      <c r="V116" s="116">
        <f t="shared" si="7"/>
        <v>6.5125000000000002</v>
      </c>
      <c r="W116" s="117">
        <f t="shared" si="7"/>
        <v>6.1</v>
      </c>
    </row>
    <row r="117" spans="1:23" x14ac:dyDescent="0.25">
      <c r="A117" s="6">
        <v>1</v>
      </c>
      <c r="B117" s="99" t="s">
        <v>151</v>
      </c>
      <c r="C117" s="36">
        <v>100</v>
      </c>
      <c r="D117" s="114">
        <v>100</v>
      </c>
      <c r="E117" s="72">
        <v>100</v>
      </c>
      <c r="F117" s="36">
        <v>100</v>
      </c>
      <c r="G117" s="40">
        <v>80</v>
      </c>
      <c r="H117" s="73">
        <v>80</v>
      </c>
      <c r="I117" s="26">
        <v>100</v>
      </c>
      <c r="J117" s="40">
        <v>100</v>
      </c>
      <c r="K117" s="73">
        <v>100</v>
      </c>
      <c r="L117" s="26">
        <v>79</v>
      </c>
      <c r="M117" s="40">
        <v>90</v>
      </c>
      <c r="N117" s="73">
        <v>100</v>
      </c>
      <c r="O117" s="32">
        <v>21</v>
      </c>
      <c r="P117" s="40">
        <v>10</v>
      </c>
      <c r="Q117" s="73">
        <v>0</v>
      </c>
      <c r="R117" s="26">
        <v>100</v>
      </c>
      <c r="S117" s="40">
        <v>80</v>
      </c>
      <c r="T117" s="73">
        <v>80</v>
      </c>
      <c r="U117" s="26">
        <v>15</v>
      </c>
      <c r="V117" s="40">
        <v>10</v>
      </c>
      <c r="W117" s="73">
        <v>10</v>
      </c>
    </row>
    <row r="118" spans="1:23" x14ac:dyDescent="0.25">
      <c r="A118" s="6">
        <v>2</v>
      </c>
      <c r="B118" s="96" t="s">
        <v>115</v>
      </c>
      <c r="C118" s="36">
        <v>90</v>
      </c>
      <c r="D118" s="40">
        <v>90</v>
      </c>
      <c r="E118" s="72">
        <v>90</v>
      </c>
      <c r="F118" s="36">
        <v>40</v>
      </c>
      <c r="G118" s="40">
        <v>40</v>
      </c>
      <c r="H118" s="73">
        <v>40</v>
      </c>
      <c r="I118" s="26">
        <v>100</v>
      </c>
      <c r="J118" s="40">
        <v>100</v>
      </c>
      <c r="K118" s="73">
        <v>100</v>
      </c>
      <c r="L118" s="26">
        <v>100</v>
      </c>
      <c r="M118" s="40">
        <v>100</v>
      </c>
      <c r="N118" s="73">
        <v>100</v>
      </c>
      <c r="O118" s="32">
        <v>0</v>
      </c>
      <c r="P118" s="40">
        <v>0</v>
      </c>
      <c r="Q118" s="73">
        <v>0</v>
      </c>
      <c r="R118" s="26">
        <v>0</v>
      </c>
      <c r="S118" s="40">
        <v>4</v>
      </c>
      <c r="T118" s="73">
        <v>6</v>
      </c>
      <c r="U118" s="26">
        <v>0</v>
      </c>
      <c r="V118" s="40">
        <v>0</v>
      </c>
      <c r="W118" s="73">
        <v>0</v>
      </c>
    </row>
    <row r="119" spans="1:23" x14ac:dyDescent="0.25">
      <c r="A119" s="6">
        <v>3</v>
      </c>
      <c r="B119" s="96" t="s">
        <v>67</v>
      </c>
      <c r="C119" s="36">
        <v>100</v>
      </c>
      <c r="D119" s="40">
        <v>100</v>
      </c>
      <c r="E119" s="72">
        <v>100</v>
      </c>
      <c r="F119" s="36">
        <v>0</v>
      </c>
      <c r="G119" s="40">
        <v>5</v>
      </c>
      <c r="H119" s="73">
        <v>7</v>
      </c>
      <c r="I119" s="26">
        <v>89</v>
      </c>
      <c r="J119" s="40">
        <v>100</v>
      </c>
      <c r="K119" s="73">
        <v>100</v>
      </c>
      <c r="L119" s="26">
        <v>73</v>
      </c>
      <c r="M119" s="40">
        <v>81</v>
      </c>
      <c r="N119" s="73">
        <v>93</v>
      </c>
      <c r="O119" s="32">
        <v>27</v>
      </c>
      <c r="P119" s="40">
        <v>19</v>
      </c>
      <c r="Q119" s="73">
        <v>7</v>
      </c>
      <c r="R119" s="26">
        <v>1</v>
      </c>
      <c r="S119" s="40">
        <v>12</v>
      </c>
      <c r="T119" s="73">
        <v>8</v>
      </c>
      <c r="U119" s="26">
        <v>0</v>
      </c>
      <c r="V119" s="40">
        <v>3</v>
      </c>
      <c r="W119" s="73">
        <v>5</v>
      </c>
    </row>
    <row r="120" spans="1:23" x14ac:dyDescent="0.25">
      <c r="A120" s="6">
        <v>4</v>
      </c>
      <c r="B120" s="96" t="s">
        <v>92</v>
      </c>
      <c r="C120" s="36">
        <v>100</v>
      </c>
      <c r="D120" s="40">
        <v>100</v>
      </c>
      <c r="E120" s="72">
        <v>100</v>
      </c>
      <c r="F120" s="36">
        <v>30</v>
      </c>
      <c r="G120" s="40">
        <v>33</v>
      </c>
      <c r="H120" s="73">
        <v>33</v>
      </c>
      <c r="I120" s="26">
        <v>88</v>
      </c>
      <c r="J120" s="40">
        <v>92</v>
      </c>
      <c r="K120" s="73">
        <v>87</v>
      </c>
      <c r="L120" s="26">
        <v>88</v>
      </c>
      <c r="M120" s="40">
        <v>92</v>
      </c>
      <c r="N120" s="73">
        <v>87</v>
      </c>
      <c r="O120" s="32">
        <v>12</v>
      </c>
      <c r="P120" s="40">
        <v>8</v>
      </c>
      <c r="Q120" s="73">
        <v>13</v>
      </c>
      <c r="R120" s="26">
        <v>0</v>
      </c>
      <c r="S120" s="40">
        <v>0</v>
      </c>
      <c r="T120" s="73">
        <v>0</v>
      </c>
      <c r="U120" s="26">
        <v>0</v>
      </c>
      <c r="V120" s="40">
        <v>0</v>
      </c>
      <c r="W120" s="73">
        <v>0</v>
      </c>
    </row>
    <row r="121" spans="1:23" x14ac:dyDescent="0.25">
      <c r="A121" s="6">
        <v>5</v>
      </c>
      <c r="B121" s="96" t="s">
        <v>77</v>
      </c>
      <c r="C121" s="36">
        <v>80</v>
      </c>
      <c r="D121" s="40">
        <v>80</v>
      </c>
      <c r="E121" s="72">
        <v>65</v>
      </c>
      <c r="F121" s="36">
        <v>25</v>
      </c>
      <c r="G121" s="40">
        <v>40</v>
      </c>
      <c r="H121" s="73">
        <v>30</v>
      </c>
      <c r="I121" s="26">
        <v>80</v>
      </c>
      <c r="J121" s="40">
        <v>100</v>
      </c>
      <c r="K121" s="73">
        <v>70</v>
      </c>
      <c r="L121" s="26">
        <v>70</v>
      </c>
      <c r="M121" s="40">
        <v>70</v>
      </c>
      <c r="N121" s="73">
        <v>45</v>
      </c>
      <c r="O121" s="32">
        <v>30</v>
      </c>
      <c r="P121" s="40">
        <v>30</v>
      </c>
      <c r="Q121" s="73">
        <v>55</v>
      </c>
      <c r="R121" s="26">
        <v>0</v>
      </c>
      <c r="S121" s="40">
        <v>0</v>
      </c>
      <c r="T121" s="73">
        <v>0</v>
      </c>
      <c r="U121" s="26">
        <v>0</v>
      </c>
      <c r="V121" s="40">
        <v>10</v>
      </c>
      <c r="W121" s="73">
        <v>0</v>
      </c>
    </row>
    <row r="122" spans="1:23" x14ac:dyDescent="0.25">
      <c r="A122" s="6">
        <v>6</v>
      </c>
      <c r="B122" s="96" t="s">
        <v>94</v>
      </c>
      <c r="C122" s="36">
        <v>100</v>
      </c>
      <c r="D122" s="40">
        <v>95</v>
      </c>
      <c r="E122" s="72">
        <v>97</v>
      </c>
      <c r="F122" s="36">
        <v>100</v>
      </c>
      <c r="G122" s="40">
        <v>100</v>
      </c>
      <c r="H122" s="73">
        <v>100</v>
      </c>
      <c r="I122" s="26">
        <v>100</v>
      </c>
      <c r="J122" s="40">
        <v>100</v>
      </c>
      <c r="K122" s="73">
        <v>100</v>
      </c>
      <c r="L122" s="26">
        <v>100</v>
      </c>
      <c r="M122" s="40">
        <v>70</v>
      </c>
      <c r="N122" s="73">
        <v>70</v>
      </c>
      <c r="O122" s="32">
        <v>0</v>
      </c>
      <c r="P122" s="40">
        <v>30</v>
      </c>
      <c r="Q122" s="73">
        <v>30</v>
      </c>
      <c r="R122" s="26">
        <v>100</v>
      </c>
      <c r="S122" s="40">
        <v>58</v>
      </c>
      <c r="T122" s="73">
        <v>69</v>
      </c>
      <c r="U122" s="26">
        <v>5</v>
      </c>
      <c r="V122" s="40">
        <v>8</v>
      </c>
      <c r="W122" s="73">
        <v>15</v>
      </c>
    </row>
    <row r="123" spans="1:23" x14ac:dyDescent="0.25">
      <c r="A123" s="6">
        <v>7</v>
      </c>
      <c r="B123" s="96" t="s">
        <v>40</v>
      </c>
      <c r="C123" s="36">
        <v>100</v>
      </c>
      <c r="D123" s="40">
        <v>100</v>
      </c>
      <c r="E123" s="72">
        <v>100</v>
      </c>
      <c r="F123" s="36">
        <v>51</v>
      </c>
      <c r="G123" s="40">
        <v>54</v>
      </c>
      <c r="H123" s="73">
        <v>66</v>
      </c>
      <c r="I123" s="26">
        <v>94</v>
      </c>
      <c r="J123" s="40">
        <v>85</v>
      </c>
      <c r="K123" s="73">
        <v>88</v>
      </c>
      <c r="L123" s="26">
        <v>64</v>
      </c>
      <c r="M123" s="40">
        <v>72</v>
      </c>
      <c r="N123" s="73">
        <v>72</v>
      </c>
      <c r="O123" s="32">
        <v>36</v>
      </c>
      <c r="P123" s="40">
        <v>28</v>
      </c>
      <c r="Q123" s="73">
        <v>28</v>
      </c>
      <c r="R123" s="26">
        <v>27</v>
      </c>
      <c r="S123" s="40">
        <v>24</v>
      </c>
      <c r="T123" s="73">
        <v>24</v>
      </c>
      <c r="U123" s="26">
        <v>0</v>
      </c>
      <c r="V123" s="40">
        <v>0</v>
      </c>
      <c r="W123" s="73">
        <v>0</v>
      </c>
    </row>
    <row r="124" spans="1:23" ht="15.75" thickBot="1" x14ac:dyDescent="0.3">
      <c r="A124" s="6">
        <v>8</v>
      </c>
      <c r="B124" s="98" t="s">
        <v>135</v>
      </c>
      <c r="C124" s="108">
        <v>85.7</v>
      </c>
      <c r="D124" s="109">
        <v>81.599999999999994</v>
      </c>
      <c r="E124" s="110">
        <v>84.4</v>
      </c>
      <c r="F124" s="108">
        <v>65.3</v>
      </c>
      <c r="G124" s="109">
        <v>50</v>
      </c>
      <c r="H124" s="111">
        <v>57.8</v>
      </c>
      <c r="I124" s="112">
        <v>87.8</v>
      </c>
      <c r="J124" s="109">
        <v>78.900000000000006</v>
      </c>
      <c r="K124" s="111">
        <v>81.3</v>
      </c>
      <c r="L124" s="112">
        <v>71.400000000000006</v>
      </c>
      <c r="M124" s="109">
        <v>60.5</v>
      </c>
      <c r="N124" s="111">
        <v>65.599999999999994</v>
      </c>
      <c r="O124" s="113">
        <v>24.5</v>
      </c>
      <c r="P124" s="109">
        <v>39.5</v>
      </c>
      <c r="Q124" s="111">
        <v>31.3</v>
      </c>
      <c r="R124" s="112">
        <v>65.3</v>
      </c>
      <c r="S124" s="109">
        <v>68.400000000000006</v>
      </c>
      <c r="T124" s="111">
        <v>65.599999999999994</v>
      </c>
      <c r="U124" s="112">
        <v>14.3</v>
      </c>
      <c r="V124" s="109">
        <v>21.1</v>
      </c>
      <c r="W124" s="111">
        <v>18.8</v>
      </c>
    </row>
    <row r="125" spans="1:23" ht="16.5" customHeight="1" thickBot="1" x14ac:dyDescent="0.3">
      <c r="A125" s="7">
        <f>A4+A14+A28+A48+A68+A84+A115+A124</f>
        <v>114</v>
      </c>
      <c r="B125" s="131" t="s">
        <v>200</v>
      </c>
      <c r="C125" s="120">
        <f>(C4+C5+C15+C29+C49+C69+C85+C116)/8</f>
        <v>98.666558563877643</v>
      </c>
      <c r="D125" s="121">
        <f t="shared" ref="D125:W125" si="8">(D4+D5+D15+D29+D49+D69+D85+D116)/8</f>
        <v>96.833577091767893</v>
      </c>
      <c r="E125" s="123">
        <f t="shared" si="8"/>
        <v>95.904879104813304</v>
      </c>
      <c r="F125" s="120">
        <f t="shared" si="8"/>
        <v>67.431311150472339</v>
      </c>
      <c r="G125" s="121">
        <f t="shared" si="8"/>
        <v>68.963387314439942</v>
      </c>
      <c r="H125" s="123">
        <f t="shared" si="8"/>
        <v>71.204830465587051</v>
      </c>
      <c r="I125" s="120">
        <f t="shared" si="8"/>
        <v>95.497083333333336</v>
      </c>
      <c r="J125" s="121">
        <f t="shared" si="8"/>
        <v>94.894897801394507</v>
      </c>
      <c r="K125" s="123">
        <f t="shared" si="8"/>
        <v>94.306472812640564</v>
      </c>
      <c r="L125" s="120">
        <f t="shared" si="8"/>
        <v>79.984810222672053</v>
      </c>
      <c r="M125" s="121">
        <f t="shared" si="8"/>
        <v>72.911250702878988</v>
      </c>
      <c r="N125" s="122">
        <f t="shared" si="8"/>
        <v>72.359153452541605</v>
      </c>
      <c r="O125" s="124">
        <f t="shared" si="8"/>
        <v>26.0293290317139</v>
      </c>
      <c r="P125" s="121">
        <f t="shared" si="8"/>
        <v>29.621674960638778</v>
      </c>
      <c r="Q125" s="122">
        <f t="shared" si="8"/>
        <v>30.246778705578048</v>
      </c>
      <c r="R125" s="124">
        <f t="shared" si="8"/>
        <v>38.624578132028795</v>
      </c>
      <c r="S125" s="121">
        <f t="shared" si="8"/>
        <v>37.53048358074674</v>
      </c>
      <c r="T125" s="122">
        <f t="shared" si="8"/>
        <v>39.324839462438149</v>
      </c>
      <c r="U125" s="124">
        <f t="shared" si="8"/>
        <v>7.5087799426450745</v>
      </c>
      <c r="V125" s="121">
        <f t="shared" si="8"/>
        <v>10.317156854475934</v>
      </c>
      <c r="W125" s="122">
        <f t="shared" si="8"/>
        <v>10.81708164642375</v>
      </c>
    </row>
    <row r="126" spans="1:23" x14ac:dyDescent="0.25">
      <c r="A126" s="1"/>
    </row>
    <row r="127" spans="1:23" x14ac:dyDescent="0.25">
      <c r="A127" s="1"/>
    </row>
    <row r="128" spans="1:23" x14ac:dyDescent="0.25">
      <c r="A128" s="1"/>
    </row>
  </sheetData>
  <mergeCells count="7">
    <mergeCell ref="U1:W1"/>
    <mergeCell ref="C1:E1"/>
    <mergeCell ref="F1:H1"/>
    <mergeCell ref="I1:K1"/>
    <mergeCell ref="L1:N1"/>
    <mergeCell ref="O1:Q1"/>
    <mergeCell ref="R1:T1"/>
  </mergeCells>
  <conditionalFormatting sqref="C4:W4 C6:W14 C16:W28 C30:W48 C50:W68 C70:W84 C86:W115 C117:W124">
    <cfRule type="cellIs" dxfId="22" priority="1" operator="equal">
      <formula>100</formula>
    </cfRule>
    <cfRule type="cellIs" dxfId="21" priority="2" operator="greaterThanOrEqual">
      <formula>80</formula>
    </cfRule>
    <cfRule type="cellIs" dxfId="20" priority="3" operator="greaterThanOrEqual">
      <formula>50</formula>
    </cfRule>
    <cfRule type="cellIs" dxfId="19" priority="4" operator="greaterThanOrEqual">
      <formula>1</formula>
    </cfRule>
  </conditionalFormatting>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7"/>
  <sheetViews>
    <sheetView zoomScale="80" zoomScaleNormal="80" workbookViewId="0">
      <pane xSplit="2" ySplit="2" topLeftCell="C3" activePane="bottomRight" state="frozen"/>
      <selection pane="topRight" activeCell="C1" sqref="C1"/>
      <selection pane="bottomLeft" activeCell="A3" sqref="A3"/>
      <selection pane="bottomRight" activeCell="D76" sqref="D76"/>
    </sheetView>
  </sheetViews>
  <sheetFormatPr defaultRowHeight="15" x14ac:dyDescent="0.25"/>
  <cols>
    <col min="1" max="1" width="4.140625" customWidth="1"/>
    <col min="2" max="2" width="32.85546875" customWidth="1"/>
    <col min="3" max="7" width="10.7109375" customWidth="1"/>
    <col min="8" max="8" width="11.85546875" customWidth="1"/>
    <col min="9" max="9" width="15.5703125" customWidth="1"/>
  </cols>
  <sheetData>
    <row r="1" spans="1:10" ht="86.25" customHeight="1" thickBot="1" x14ac:dyDescent="0.3">
      <c r="A1" s="29" t="s">
        <v>117</v>
      </c>
      <c r="B1" s="28" t="s">
        <v>119</v>
      </c>
      <c r="C1" s="65" t="s">
        <v>201</v>
      </c>
      <c r="D1" s="66" t="s">
        <v>202</v>
      </c>
      <c r="E1" s="67" t="s">
        <v>203</v>
      </c>
      <c r="F1" s="68" t="s">
        <v>204</v>
      </c>
      <c r="G1" s="67" t="s">
        <v>205</v>
      </c>
      <c r="H1" s="67" t="s">
        <v>206</v>
      </c>
      <c r="I1" s="67" t="s">
        <v>207</v>
      </c>
    </row>
    <row r="2" spans="1:10" ht="16.5" customHeight="1" thickBot="1" x14ac:dyDescent="0.3">
      <c r="A2" s="24">
        <f>A3+A13+A27+A47+A67+A83+A114+A123</f>
        <v>114</v>
      </c>
      <c r="B2" s="27" t="s">
        <v>208</v>
      </c>
      <c r="C2" s="41">
        <f t="shared" ref="C2:I2" si="0">C3+SUM(C5:C13)+SUM(C15:C27)+SUM(C29:C47)+SUM(C49:C67)+SUM(C69:C83)+SUM(C85:C114)+SUM(C116:C123)</f>
        <v>1519</v>
      </c>
      <c r="D2" s="42">
        <f t="shared" si="0"/>
        <v>1454</v>
      </c>
      <c r="E2" s="42">
        <f t="shared" si="0"/>
        <v>3607</v>
      </c>
      <c r="F2" s="46">
        <f t="shared" si="0"/>
        <v>738</v>
      </c>
      <c r="G2" s="42">
        <f t="shared" si="0"/>
        <v>751</v>
      </c>
      <c r="H2" s="64">
        <f t="shared" si="0"/>
        <v>1711</v>
      </c>
      <c r="I2" s="46">
        <f t="shared" si="0"/>
        <v>7276</v>
      </c>
      <c r="J2" s="149">
        <f>SUM(J3)+SUM(J5:J13)+SUM(J15:J27)+SUM(J29:J47)+SUM(J49:J67)+SUM(J69:J83)+SUM(J85:J114)+SUM(J116:J123)</f>
        <v>107</v>
      </c>
    </row>
    <row r="3" spans="1:10" ht="15" customHeight="1" thickBot="1" x14ac:dyDescent="0.3">
      <c r="A3" s="22">
        <v>1</v>
      </c>
      <c r="B3" s="23" t="s">
        <v>32</v>
      </c>
      <c r="C3" s="36">
        <v>11</v>
      </c>
      <c r="D3" s="40">
        <v>0</v>
      </c>
      <c r="E3" s="40">
        <v>0</v>
      </c>
      <c r="F3" s="53">
        <v>3</v>
      </c>
      <c r="G3" s="40">
        <v>0</v>
      </c>
      <c r="H3" s="32">
        <v>29</v>
      </c>
      <c r="I3" s="53">
        <v>55</v>
      </c>
      <c r="J3" s="150">
        <v>1</v>
      </c>
    </row>
    <row r="4" spans="1:10" ht="15.75" thickBot="1" x14ac:dyDescent="0.3">
      <c r="A4" s="17" t="s">
        <v>0</v>
      </c>
      <c r="B4" s="18"/>
      <c r="C4" s="35">
        <f t="shared" ref="C4:I4" si="1">SUM(C5:C13)</f>
        <v>6</v>
      </c>
      <c r="D4" s="39">
        <f t="shared" si="1"/>
        <v>57</v>
      </c>
      <c r="E4" s="39">
        <f t="shared" si="1"/>
        <v>234</v>
      </c>
      <c r="F4" s="48">
        <f t="shared" si="1"/>
        <v>14</v>
      </c>
      <c r="G4" s="39">
        <f t="shared" si="1"/>
        <v>9</v>
      </c>
      <c r="H4" s="31">
        <f t="shared" si="1"/>
        <v>116</v>
      </c>
      <c r="I4" s="48">
        <f t="shared" si="1"/>
        <v>387</v>
      </c>
      <c r="J4" s="91"/>
    </row>
    <row r="5" spans="1:10" x14ac:dyDescent="0.25">
      <c r="A5" s="9">
        <v>1</v>
      </c>
      <c r="B5" s="13" t="s">
        <v>118</v>
      </c>
      <c r="C5" s="36"/>
      <c r="D5" s="40"/>
      <c r="E5" s="40"/>
      <c r="F5" s="53"/>
      <c r="G5" s="40"/>
      <c r="H5" s="32"/>
      <c r="I5" s="53"/>
      <c r="J5" s="91"/>
    </row>
    <row r="6" spans="1:10" x14ac:dyDescent="0.25">
      <c r="A6" s="9">
        <v>2</v>
      </c>
      <c r="B6" s="12" t="s">
        <v>11</v>
      </c>
      <c r="C6" s="51">
        <v>0</v>
      </c>
      <c r="D6" s="55">
        <v>15</v>
      </c>
      <c r="E6" s="40">
        <v>45</v>
      </c>
      <c r="F6" s="53">
        <v>3</v>
      </c>
      <c r="G6" s="40">
        <v>3</v>
      </c>
      <c r="H6" s="32">
        <v>9</v>
      </c>
      <c r="I6" s="53">
        <v>40</v>
      </c>
      <c r="J6" s="150">
        <v>1</v>
      </c>
    </row>
    <row r="7" spans="1:10" x14ac:dyDescent="0.25">
      <c r="A7" s="9">
        <v>3</v>
      </c>
      <c r="B7" s="12" t="s">
        <v>145</v>
      </c>
      <c r="C7" s="36"/>
      <c r="D7" s="40"/>
      <c r="E7" s="40"/>
      <c r="F7" s="53"/>
      <c r="G7" s="40"/>
      <c r="H7" s="32"/>
      <c r="I7" s="53"/>
      <c r="J7" s="91"/>
    </row>
    <row r="8" spans="1:10" x14ac:dyDescent="0.25">
      <c r="A8" s="9">
        <v>4</v>
      </c>
      <c r="B8" s="11" t="s">
        <v>146</v>
      </c>
      <c r="C8" s="36">
        <v>0</v>
      </c>
      <c r="D8" s="40">
        <v>0</v>
      </c>
      <c r="E8" s="40">
        <v>84</v>
      </c>
      <c r="F8" s="53">
        <v>2</v>
      </c>
      <c r="G8" s="40">
        <v>0</v>
      </c>
      <c r="H8" s="32">
        <v>60</v>
      </c>
      <c r="I8" s="53">
        <v>80</v>
      </c>
      <c r="J8" s="150">
        <v>1</v>
      </c>
    </row>
    <row r="9" spans="1:10" x14ac:dyDescent="0.25">
      <c r="A9" s="9">
        <v>5</v>
      </c>
      <c r="B9" s="10" t="s">
        <v>9</v>
      </c>
      <c r="C9" s="36">
        <v>0</v>
      </c>
      <c r="D9" s="40">
        <v>0</v>
      </c>
      <c r="E9" s="40">
        <v>15</v>
      </c>
      <c r="F9" s="53">
        <v>0</v>
      </c>
      <c r="G9" s="40">
        <v>0</v>
      </c>
      <c r="H9" s="32">
        <v>5</v>
      </c>
      <c r="I9" s="53">
        <v>156</v>
      </c>
      <c r="J9" s="150">
        <v>1</v>
      </c>
    </row>
    <row r="10" spans="1:10" x14ac:dyDescent="0.25">
      <c r="A10" s="9">
        <v>6</v>
      </c>
      <c r="B10" s="12" t="s">
        <v>1</v>
      </c>
      <c r="C10" s="36">
        <v>3</v>
      </c>
      <c r="D10" s="40">
        <v>3</v>
      </c>
      <c r="E10" s="40">
        <v>6</v>
      </c>
      <c r="F10" s="53">
        <v>6</v>
      </c>
      <c r="G10" s="40">
        <v>6</v>
      </c>
      <c r="H10" s="32">
        <v>3</v>
      </c>
      <c r="I10" s="53">
        <v>9</v>
      </c>
      <c r="J10" s="150">
        <v>1</v>
      </c>
    </row>
    <row r="11" spans="1:10" x14ac:dyDescent="0.25">
      <c r="A11" s="9">
        <v>7</v>
      </c>
      <c r="B11" s="12" t="s">
        <v>6</v>
      </c>
      <c r="C11" s="36">
        <v>0</v>
      </c>
      <c r="D11" s="40">
        <v>0</v>
      </c>
      <c r="E11" s="40">
        <v>0</v>
      </c>
      <c r="F11" s="53">
        <v>0</v>
      </c>
      <c r="G11" s="40">
        <v>0</v>
      </c>
      <c r="H11" s="32">
        <v>29</v>
      </c>
      <c r="I11" s="53">
        <v>20</v>
      </c>
      <c r="J11" s="150">
        <v>1</v>
      </c>
    </row>
    <row r="12" spans="1:10" x14ac:dyDescent="0.25">
      <c r="A12" s="9">
        <v>8</v>
      </c>
      <c r="B12" s="12" t="s">
        <v>167</v>
      </c>
      <c r="C12" s="51">
        <v>3</v>
      </c>
      <c r="D12" s="57">
        <v>3</v>
      </c>
      <c r="E12" s="40">
        <v>9</v>
      </c>
      <c r="F12" s="53">
        <v>0</v>
      </c>
      <c r="G12" s="40">
        <v>0</v>
      </c>
      <c r="H12" s="32">
        <v>3</v>
      </c>
      <c r="I12" s="53">
        <v>55</v>
      </c>
      <c r="J12" s="150">
        <v>1</v>
      </c>
    </row>
    <row r="13" spans="1:10" ht="15.75" thickBot="1" x14ac:dyDescent="0.3">
      <c r="A13" s="9">
        <v>9</v>
      </c>
      <c r="B13" s="12" t="s">
        <v>8</v>
      </c>
      <c r="C13" s="36">
        <v>0</v>
      </c>
      <c r="D13" s="40">
        <v>36</v>
      </c>
      <c r="E13" s="40">
        <v>75</v>
      </c>
      <c r="F13" s="53">
        <v>3</v>
      </c>
      <c r="G13" s="40">
        <v>0</v>
      </c>
      <c r="H13" s="32">
        <v>7</v>
      </c>
      <c r="I13" s="53">
        <v>27</v>
      </c>
      <c r="J13" s="150">
        <v>1</v>
      </c>
    </row>
    <row r="14" spans="1:10" ht="15.75" thickBot="1" x14ac:dyDescent="0.3">
      <c r="A14" s="17" t="s">
        <v>13</v>
      </c>
      <c r="B14" s="18"/>
      <c r="C14" s="35">
        <f t="shared" ref="C14:I14" si="2">SUM(C15:C27)</f>
        <v>89</v>
      </c>
      <c r="D14" s="39">
        <f t="shared" si="2"/>
        <v>158</v>
      </c>
      <c r="E14" s="39">
        <f t="shared" si="2"/>
        <v>454</v>
      </c>
      <c r="F14" s="48">
        <f t="shared" si="2"/>
        <v>34</v>
      </c>
      <c r="G14" s="39">
        <f t="shared" si="2"/>
        <v>35</v>
      </c>
      <c r="H14" s="31">
        <f t="shared" si="2"/>
        <v>175</v>
      </c>
      <c r="I14" s="48">
        <f t="shared" si="2"/>
        <v>1048</v>
      </c>
      <c r="J14" s="91"/>
    </row>
    <row r="15" spans="1:10" x14ac:dyDescent="0.25">
      <c r="A15" s="2">
        <v>1</v>
      </c>
      <c r="B15" s="11" t="s">
        <v>31</v>
      </c>
      <c r="C15" s="36">
        <v>3</v>
      </c>
      <c r="D15" s="40">
        <v>3</v>
      </c>
      <c r="E15" s="40">
        <v>17</v>
      </c>
      <c r="F15" s="53">
        <v>6</v>
      </c>
      <c r="G15" s="40">
        <v>0</v>
      </c>
      <c r="H15" s="32">
        <v>14</v>
      </c>
      <c r="I15" s="53">
        <v>246</v>
      </c>
      <c r="J15" s="150">
        <v>1</v>
      </c>
    </row>
    <row r="16" spans="1:10" x14ac:dyDescent="0.25">
      <c r="A16" s="2">
        <v>2</v>
      </c>
      <c r="B16" s="12" t="s">
        <v>33</v>
      </c>
      <c r="C16" s="36">
        <v>0</v>
      </c>
      <c r="D16" s="40">
        <v>8</v>
      </c>
      <c r="E16" s="40">
        <v>6</v>
      </c>
      <c r="F16" s="53">
        <v>0</v>
      </c>
      <c r="G16" s="40">
        <v>0</v>
      </c>
      <c r="H16" s="32">
        <v>14</v>
      </c>
      <c r="I16" s="53">
        <v>30</v>
      </c>
      <c r="J16" s="150">
        <v>1</v>
      </c>
    </row>
    <row r="17" spans="1:10" x14ac:dyDescent="0.25">
      <c r="A17" s="2">
        <v>3</v>
      </c>
      <c r="B17" s="12" t="s">
        <v>29</v>
      </c>
      <c r="C17" s="36">
        <v>4</v>
      </c>
      <c r="D17" s="40">
        <v>29</v>
      </c>
      <c r="E17" s="40">
        <v>112</v>
      </c>
      <c r="F17" s="53">
        <v>4</v>
      </c>
      <c r="G17" s="40">
        <v>0</v>
      </c>
      <c r="H17" s="32">
        <v>7</v>
      </c>
      <c r="I17" s="53">
        <v>154</v>
      </c>
      <c r="J17" s="150">
        <v>1</v>
      </c>
    </row>
    <row r="18" spans="1:10" x14ac:dyDescent="0.25">
      <c r="A18" s="2">
        <v>4</v>
      </c>
      <c r="B18" s="12" t="s">
        <v>138</v>
      </c>
      <c r="C18" s="36">
        <v>0</v>
      </c>
      <c r="D18" s="40">
        <v>32</v>
      </c>
      <c r="E18" s="40">
        <v>71</v>
      </c>
      <c r="F18" s="53">
        <v>0</v>
      </c>
      <c r="G18" s="40">
        <v>0</v>
      </c>
      <c r="H18" s="32">
        <v>32</v>
      </c>
      <c r="I18" s="53">
        <v>133</v>
      </c>
      <c r="J18" s="150">
        <v>1</v>
      </c>
    </row>
    <row r="19" spans="1:10" x14ac:dyDescent="0.25">
      <c r="A19" s="2">
        <v>5</v>
      </c>
      <c r="B19" s="12" t="s">
        <v>147</v>
      </c>
      <c r="C19" s="36">
        <v>0</v>
      </c>
      <c r="D19" s="40">
        <v>8</v>
      </c>
      <c r="E19" s="40">
        <v>6</v>
      </c>
      <c r="F19" s="53">
        <v>0</v>
      </c>
      <c r="G19" s="40">
        <v>0</v>
      </c>
      <c r="H19" s="32">
        <v>12</v>
      </c>
      <c r="I19" s="53">
        <v>76</v>
      </c>
      <c r="J19" s="150">
        <v>1</v>
      </c>
    </row>
    <row r="20" spans="1:10" x14ac:dyDescent="0.25">
      <c r="A20" s="2">
        <v>6</v>
      </c>
      <c r="B20" s="12" t="s">
        <v>22</v>
      </c>
      <c r="C20" s="36">
        <v>0</v>
      </c>
      <c r="D20" s="40">
        <v>5</v>
      </c>
      <c r="E20" s="40">
        <v>13</v>
      </c>
      <c r="F20" s="53">
        <v>5</v>
      </c>
      <c r="G20" s="40">
        <v>5</v>
      </c>
      <c r="H20" s="32">
        <v>13</v>
      </c>
      <c r="I20" s="53">
        <v>17</v>
      </c>
      <c r="J20" s="150">
        <v>1</v>
      </c>
    </row>
    <row r="21" spans="1:10" x14ac:dyDescent="0.25">
      <c r="A21" s="2">
        <v>7</v>
      </c>
      <c r="B21" s="12" t="s">
        <v>23</v>
      </c>
      <c r="C21" s="36">
        <v>27</v>
      </c>
      <c r="D21" s="40">
        <v>21</v>
      </c>
      <c r="E21" s="40">
        <v>33</v>
      </c>
      <c r="F21" s="53">
        <v>0</v>
      </c>
      <c r="G21" s="40">
        <v>0</v>
      </c>
      <c r="H21" s="32">
        <v>23</v>
      </c>
      <c r="I21" s="53">
        <v>181</v>
      </c>
      <c r="J21" s="150">
        <v>1</v>
      </c>
    </row>
    <row r="22" spans="1:10" x14ac:dyDescent="0.25">
      <c r="A22" s="2">
        <v>8</v>
      </c>
      <c r="B22" s="12" t="s">
        <v>24</v>
      </c>
      <c r="C22" s="36">
        <v>46</v>
      </c>
      <c r="D22" s="40">
        <v>20</v>
      </c>
      <c r="E22" s="40">
        <v>10</v>
      </c>
      <c r="F22" s="53">
        <v>2</v>
      </c>
      <c r="G22" s="40">
        <v>30</v>
      </c>
      <c r="H22" s="32">
        <v>9</v>
      </c>
      <c r="I22" s="53">
        <v>40</v>
      </c>
      <c r="J22" s="150">
        <v>1</v>
      </c>
    </row>
    <row r="23" spans="1:10" x14ac:dyDescent="0.25">
      <c r="A23" s="2">
        <v>9</v>
      </c>
      <c r="B23" s="12" t="s">
        <v>168</v>
      </c>
      <c r="C23" s="36">
        <v>0</v>
      </c>
      <c r="D23" s="40">
        <v>5</v>
      </c>
      <c r="E23" s="40">
        <v>13</v>
      </c>
      <c r="F23" s="53">
        <v>4</v>
      </c>
      <c r="G23" s="40">
        <v>0</v>
      </c>
      <c r="H23" s="32">
        <v>5</v>
      </c>
      <c r="I23" s="53">
        <v>23</v>
      </c>
      <c r="J23" s="150">
        <v>1</v>
      </c>
    </row>
    <row r="24" spans="1:10" x14ac:dyDescent="0.25">
      <c r="A24" s="2">
        <v>10</v>
      </c>
      <c r="B24" s="12" t="s">
        <v>26</v>
      </c>
      <c r="C24" s="36">
        <v>7</v>
      </c>
      <c r="D24" s="40">
        <v>0</v>
      </c>
      <c r="E24" s="40">
        <v>6</v>
      </c>
      <c r="F24" s="53">
        <v>0</v>
      </c>
      <c r="G24" s="40">
        <v>0</v>
      </c>
      <c r="H24" s="32">
        <v>10</v>
      </c>
      <c r="I24" s="53">
        <v>15</v>
      </c>
      <c r="J24" s="150">
        <v>1</v>
      </c>
    </row>
    <row r="25" spans="1:10" x14ac:dyDescent="0.25">
      <c r="A25" s="2">
        <v>11</v>
      </c>
      <c r="B25" s="12" t="s">
        <v>27</v>
      </c>
      <c r="C25" s="36">
        <v>0</v>
      </c>
      <c r="D25" s="40">
        <v>0</v>
      </c>
      <c r="E25" s="40">
        <v>31</v>
      </c>
      <c r="F25" s="53">
        <v>6</v>
      </c>
      <c r="G25" s="40">
        <v>0</v>
      </c>
      <c r="H25" s="32">
        <v>6</v>
      </c>
      <c r="I25" s="53">
        <v>34</v>
      </c>
      <c r="J25" s="150">
        <v>1</v>
      </c>
    </row>
    <row r="26" spans="1:10" x14ac:dyDescent="0.25">
      <c r="A26" s="2">
        <v>12</v>
      </c>
      <c r="B26" s="12" t="s">
        <v>16</v>
      </c>
      <c r="C26" s="51">
        <v>2</v>
      </c>
      <c r="D26" s="54">
        <v>2</v>
      </c>
      <c r="E26" s="63">
        <v>18</v>
      </c>
      <c r="F26" s="53">
        <v>3</v>
      </c>
      <c r="G26" s="40">
        <v>0</v>
      </c>
      <c r="H26" s="32">
        <v>17</v>
      </c>
      <c r="I26" s="53">
        <v>19</v>
      </c>
      <c r="J26" s="150">
        <v>1</v>
      </c>
    </row>
    <row r="27" spans="1:10" ht="15.75" thickBot="1" x14ac:dyDescent="0.3">
      <c r="A27" s="2">
        <v>13</v>
      </c>
      <c r="B27" s="13" t="s">
        <v>28</v>
      </c>
      <c r="C27" s="36">
        <v>0</v>
      </c>
      <c r="D27" s="40">
        <v>25</v>
      </c>
      <c r="E27" s="40">
        <v>118</v>
      </c>
      <c r="F27" s="53">
        <v>4</v>
      </c>
      <c r="G27" s="40">
        <v>0</v>
      </c>
      <c r="H27" s="32">
        <v>13</v>
      </c>
      <c r="I27" s="53">
        <v>80</v>
      </c>
      <c r="J27" s="150">
        <v>1</v>
      </c>
    </row>
    <row r="28" spans="1:10" ht="15.75" thickBot="1" x14ac:dyDescent="0.3">
      <c r="A28" s="17" t="s">
        <v>35</v>
      </c>
      <c r="B28" s="18"/>
      <c r="C28" s="35">
        <f t="shared" ref="C28:I28" si="3">SUM(C29:C47)</f>
        <v>304</v>
      </c>
      <c r="D28" s="39">
        <f t="shared" si="3"/>
        <v>296</v>
      </c>
      <c r="E28" s="39">
        <f t="shared" si="3"/>
        <v>857</v>
      </c>
      <c r="F28" s="48">
        <f t="shared" si="3"/>
        <v>169</v>
      </c>
      <c r="G28" s="39">
        <f t="shared" si="3"/>
        <v>223</v>
      </c>
      <c r="H28" s="31">
        <f t="shared" si="3"/>
        <v>349</v>
      </c>
      <c r="I28" s="48">
        <f t="shared" si="3"/>
        <v>1141</v>
      </c>
      <c r="J28" s="91"/>
    </row>
    <row r="29" spans="1:10" x14ac:dyDescent="0.25">
      <c r="A29" s="3">
        <v>1</v>
      </c>
      <c r="B29" s="12" t="s">
        <v>52</v>
      </c>
      <c r="C29" s="36">
        <v>0</v>
      </c>
      <c r="D29" s="40">
        <v>0</v>
      </c>
      <c r="E29" s="40">
        <v>0</v>
      </c>
      <c r="F29" s="53">
        <v>0</v>
      </c>
      <c r="G29" s="40">
        <v>0</v>
      </c>
      <c r="H29" s="32">
        <v>50</v>
      </c>
      <c r="I29" s="53">
        <v>42</v>
      </c>
      <c r="J29" s="150">
        <v>1</v>
      </c>
    </row>
    <row r="30" spans="1:10" x14ac:dyDescent="0.25">
      <c r="A30" s="3">
        <v>2</v>
      </c>
      <c r="B30" s="10" t="s">
        <v>143</v>
      </c>
      <c r="C30" s="36">
        <v>0</v>
      </c>
      <c r="D30" s="40">
        <v>0</v>
      </c>
      <c r="E30" s="40">
        <v>0</v>
      </c>
      <c r="F30" s="53">
        <v>17</v>
      </c>
      <c r="G30" s="40">
        <v>12</v>
      </c>
      <c r="H30" s="32">
        <v>32</v>
      </c>
      <c r="I30" s="53">
        <v>97</v>
      </c>
      <c r="J30" s="150">
        <v>1</v>
      </c>
    </row>
    <row r="31" spans="1:10" x14ac:dyDescent="0.25">
      <c r="A31" s="3">
        <v>3</v>
      </c>
      <c r="B31" s="10" t="s">
        <v>144</v>
      </c>
      <c r="C31" s="36">
        <v>53</v>
      </c>
      <c r="D31" s="40">
        <v>37</v>
      </c>
      <c r="E31" s="40">
        <v>25</v>
      </c>
      <c r="F31" s="53">
        <v>25</v>
      </c>
      <c r="G31" s="40">
        <v>39</v>
      </c>
      <c r="H31" s="32">
        <v>24</v>
      </c>
      <c r="I31" s="53">
        <v>120</v>
      </c>
      <c r="J31" s="150">
        <v>1</v>
      </c>
    </row>
    <row r="32" spans="1:10" x14ac:dyDescent="0.25">
      <c r="A32" s="3">
        <v>4</v>
      </c>
      <c r="B32" s="11" t="s">
        <v>148</v>
      </c>
      <c r="C32" s="36">
        <v>0</v>
      </c>
      <c r="D32" s="40">
        <v>0</v>
      </c>
      <c r="E32" s="40">
        <v>0</v>
      </c>
      <c r="F32" s="53">
        <v>0</v>
      </c>
      <c r="G32" s="40">
        <v>0</v>
      </c>
      <c r="H32" s="32">
        <v>3</v>
      </c>
      <c r="I32" s="53">
        <v>53</v>
      </c>
      <c r="J32" s="150">
        <v>1</v>
      </c>
    </row>
    <row r="33" spans="1:10" x14ac:dyDescent="0.25">
      <c r="A33" s="3">
        <v>5</v>
      </c>
      <c r="B33" s="12" t="s">
        <v>149</v>
      </c>
      <c r="C33" s="36">
        <v>50</v>
      </c>
      <c r="D33" s="40">
        <v>0</v>
      </c>
      <c r="E33" s="40">
        <v>40</v>
      </c>
      <c r="F33" s="53">
        <v>6</v>
      </c>
      <c r="G33" s="40">
        <v>4</v>
      </c>
      <c r="H33" s="32">
        <v>22</v>
      </c>
      <c r="I33" s="53">
        <v>50</v>
      </c>
      <c r="J33" s="150">
        <v>1</v>
      </c>
    </row>
    <row r="34" spans="1:10" x14ac:dyDescent="0.25">
      <c r="A34" s="3">
        <v>6</v>
      </c>
      <c r="B34" s="12" t="s">
        <v>2</v>
      </c>
      <c r="C34" s="36">
        <v>0</v>
      </c>
      <c r="D34" s="40">
        <v>0</v>
      </c>
      <c r="E34" s="40">
        <v>0</v>
      </c>
      <c r="F34" s="53">
        <v>0</v>
      </c>
      <c r="G34" s="40">
        <v>0</v>
      </c>
      <c r="H34" s="32">
        <v>6</v>
      </c>
      <c r="I34" s="53">
        <v>8</v>
      </c>
      <c r="J34" s="150">
        <v>1</v>
      </c>
    </row>
    <row r="35" spans="1:10" x14ac:dyDescent="0.25">
      <c r="A35" s="3">
        <v>7</v>
      </c>
      <c r="B35" s="12" t="s">
        <v>3</v>
      </c>
      <c r="C35" s="36">
        <v>37</v>
      </c>
      <c r="D35" s="40">
        <v>17</v>
      </c>
      <c r="E35" s="40">
        <v>58</v>
      </c>
      <c r="F35" s="53">
        <v>15</v>
      </c>
      <c r="G35" s="40">
        <v>15</v>
      </c>
      <c r="H35" s="32">
        <v>16</v>
      </c>
      <c r="I35" s="53">
        <v>75</v>
      </c>
      <c r="J35" s="150">
        <v>1</v>
      </c>
    </row>
    <row r="36" spans="1:10" x14ac:dyDescent="0.25">
      <c r="A36" s="3">
        <v>8</v>
      </c>
      <c r="B36" s="12" t="s">
        <v>36</v>
      </c>
      <c r="C36" s="36">
        <v>24</v>
      </c>
      <c r="D36" s="40">
        <v>2</v>
      </c>
      <c r="E36" s="40">
        <v>63</v>
      </c>
      <c r="F36" s="53">
        <v>5</v>
      </c>
      <c r="G36" s="40">
        <v>63</v>
      </c>
      <c r="H36" s="32">
        <v>2</v>
      </c>
      <c r="I36" s="53">
        <v>24</v>
      </c>
      <c r="J36" s="150">
        <v>1</v>
      </c>
    </row>
    <row r="37" spans="1:10" x14ac:dyDescent="0.25">
      <c r="A37" s="3">
        <v>9</v>
      </c>
      <c r="B37" s="12" t="s">
        <v>37</v>
      </c>
      <c r="C37" s="36">
        <v>29</v>
      </c>
      <c r="D37" s="40">
        <v>25</v>
      </c>
      <c r="E37" s="40">
        <v>13</v>
      </c>
      <c r="F37" s="55">
        <v>2</v>
      </c>
      <c r="G37" s="40">
        <v>0</v>
      </c>
      <c r="H37" s="32">
        <v>51</v>
      </c>
      <c r="I37" s="53">
        <v>57</v>
      </c>
      <c r="J37" s="150">
        <v>1</v>
      </c>
    </row>
    <row r="38" spans="1:10" x14ac:dyDescent="0.25">
      <c r="A38" s="3">
        <v>10</v>
      </c>
      <c r="B38" s="12" t="s">
        <v>38</v>
      </c>
      <c r="C38" s="36">
        <v>38</v>
      </c>
      <c r="D38" s="40">
        <v>0</v>
      </c>
      <c r="E38" s="40">
        <v>12</v>
      </c>
      <c r="F38" s="53">
        <v>16</v>
      </c>
      <c r="G38" s="40">
        <v>6</v>
      </c>
      <c r="H38" s="32">
        <v>23</v>
      </c>
      <c r="I38" s="53">
        <v>75</v>
      </c>
      <c r="J38" s="150">
        <v>1</v>
      </c>
    </row>
    <row r="39" spans="1:10" x14ac:dyDescent="0.25">
      <c r="A39" s="3">
        <v>11</v>
      </c>
      <c r="B39" s="12" t="s">
        <v>39</v>
      </c>
      <c r="C39" s="36">
        <v>15</v>
      </c>
      <c r="D39" s="40">
        <v>15</v>
      </c>
      <c r="E39" s="40">
        <v>22</v>
      </c>
      <c r="F39" s="53">
        <v>13</v>
      </c>
      <c r="G39" s="40">
        <v>9</v>
      </c>
      <c r="H39" s="32">
        <v>15</v>
      </c>
      <c r="I39" s="53">
        <v>50</v>
      </c>
      <c r="J39" s="150">
        <v>1</v>
      </c>
    </row>
    <row r="40" spans="1:10" x14ac:dyDescent="0.25">
      <c r="A40" s="3">
        <v>12</v>
      </c>
      <c r="B40" s="12" t="s">
        <v>41</v>
      </c>
      <c r="C40" s="51">
        <v>0</v>
      </c>
      <c r="D40" s="54">
        <v>45</v>
      </c>
      <c r="E40" s="40">
        <v>99</v>
      </c>
      <c r="F40" s="53">
        <v>18</v>
      </c>
      <c r="G40" s="40">
        <v>18</v>
      </c>
      <c r="H40" s="32">
        <v>15</v>
      </c>
      <c r="I40" s="53">
        <v>57</v>
      </c>
      <c r="J40" s="150">
        <v>1</v>
      </c>
    </row>
    <row r="41" spans="1:10" x14ac:dyDescent="0.25">
      <c r="A41" s="3">
        <v>13</v>
      </c>
      <c r="B41" s="12" t="s">
        <v>44</v>
      </c>
      <c r="C41" s="36">
        <v>6</v>
      </c>
      <c r="D41" s="40">
        <v>11</v>
      </c>
      <c r="E41" s="40">
        <v>68</v>
      </c>
      <c r="F41" s="53">
        <v>2</v>
      </c>
      <c r="G41" s="40">
        <v>3</v>
      </c>
      <c r="H41" s="32">
        <v>3</v>
      </c>
      <c r="I41" s="53">
        <v>47</v>
      </c>
      <c r="J41" s="150">
        <v>1</v>
      </c>
    </row>
    <row r="42" spans="1:10" x14ac:dyDescent="0.25">
      <c r="A42" s="3">
        <v>14</v>
      </c>
      <c r="B42" s="12" t="s">
        <v>45</v>
      </c>
      <c r="C42" s="36">
        <v>4</v>
      </c>
      <c r="D42" s="40">
        <v>0</v>
      </c>
      <c r="E42" s="40">
        <v>37</v>
      </c>
      <c r="F42" s="53">
        <v>6</v>
      </c>
      <c r="G42" s="40">
        <v>5</v>
      </c>
      <c r="H42" s="32">
        <v>17</v>
      </c>
      <c r="I42" s="53">
        <v>24</v>
      </c>
      <c r="J42" s="150">
        <v>1</v>
      </c>
    </row>
    <row r="43" spans="1:10" x14ac:dyDescent="0.25">
      <c r="A43" s="3">
        <v>15</v>
      </c>
      <c r="B43" s="12" t="s">
        <v>46</v>
      </c>
      <c r="C43" s="36">
        <v>0</v>
      </c>
      <c r="D43" s="40">
        <v>43</v>
      </c>
      <c r="E43" s="40">
        <v>21</v>
      </c>
      <c r="F43" s="53">
        <v>4</v>
      </c>
      <c r="G43" s="40">
        <v>4</v>
      </c>
      <c r="H43" s="32">
        <v>1</v>
      </c>
      <c r="I43" s="53">
        <v>123</v>
      </c>
      <c r="J43" s="150">
        <v>1</v>
      </c>
    </row>
    <row r="44" spans="1:10" x14ac:dyDescent="0.25">
      <c r="A44" s="3">
        <v>16</v>
      </c>
      <c r="B44" s="12" t="s">
        <v>14</v>
      </c>
      <c r="C44" s="36">
        <v>0</v>
      </c>
      <c r="D44" s="40">
        <v>0</v>
      </c>
      <c r="E44" s="40">
        <v>72</v>
      </c>
      <c r="F44" s="53">
        <v>0</v>
      </c>
      <c r="G44" s="40">
        <v>0</v>
      </c>
      <c r="H44" s="32">
        <v>5</v>
      </c>
      <c r="I44" s="53">
        <v>46</v>
      </c>
      <c r="J44" s="150">
        <v>1</v>
      </c>
    </row>
    <row r="45" spans="1:10" x14ac:dyDescent="0.25">
      <c r="A45" s="3">
        <v>17</v>
      </c>
      <c r="B45" s="12" t="s">
        <v>15</v>
      </c>
      <c r="C45" s="36"/>
      <c r="D45" s="40"/>
      <c r="E45" s="40"/>
      <c r="F45" s="53"/>
      <c r="G45" s="40"/>
      <c r="H45" s="32"/>
      <c r="I45" s="53"/>
      <c r="J45" s="91"/>
    </row>
    <row r="46" spans="1:10" x14ac:dyDescent="0.25">
      <c r="A46" s="3">
        <v>18</v>
      </c>
      <c r="B46" s="12" t="s">
        <v>20</v>
      </c>
      <c r="C46" s="36">
        <v>48</v>
      </c>
      <c r="D46" s="40">
        <v>93</v>
      </c>
      <c r="E46" s="40">
        <v>285</v>
      </c>
      <c r="F46" s="53">
        <v>30</v>
      </c>
      <c r="G46" s="40">
        <v>30</v>
      </c>
      <c r="H46" s="32">
        <v>48</v>
      </c>
      <c r="I46" s="53">
        <v>137</v>
      </c>
      <c r="J46" s="150">
        <v>1</v>
      </c>
    </row>
    <row r="47" spans="1:10" ht="15.75" thickBot="1" x14ac:dyDescent="0.3">
      <c r="A47" s="3">
        <v>19</v>
      </c>
      <c r="B47" s="13" t="s">
        <v>166</v>
      </c>
      <c r="C47" s="36">
        <v>0</v>
      </c>
      <c r="D47" s="40">
        <v>8</v>
      </c>
      <c r="E47" s="40">
        <v>42</v>
      </c>
      <c r="F47" s="53">
        <v>10</v>
      </c>
      <c r="G47" s="40">
        <v>15</v>
      </c>
      <c r="H47" s="32">
        <v>16</v>
      </c>
      <c r="I47" s="53">
        <v>56</v>
      </c>
      <c r="J47" s="150">
        <v>1</v>
      </c>
    </row>
    <row r="48" spans="1:10" ht="15.75" thickBot="1" x14ac:dyDescent="0.3">
      <c r="A48" s="19" t="s">
        <v>53</v>
      </c>
      <c r="B48" s="20"/>
      <c r="C48" s="35">
        <f t="shared" ref="C48:I48" si="4">SUM(C49:C67)</f>
        <v>102</v>
      </c>
      <c r="D48" s="39">
        <f t="shared" si="4"/>
        <v>138</v>
      </c>
      <c r="E48" s="39">
        <f t="shared" si="4"/>
        <v>417</v>
      </c>
      <c r="F48" s="48">
        <f t="shared" si="4"/>
        <v>63</v>
      </c>
      <c r="G48" s="39">
        <f t="shared" si="4"/>
        <v>56</v>
      </c>
      <c r="H48" s="31">
        <f t="shared" si="4"/>
        <v>184</v>
      </c>
      <c r="I48" s="48">
        <f t="shared" si="4"/>
        <v>981</v>
      </c>
      <c r="J48" s="91"/>
    </row>
    <row r="49" spans="1:10" x14ac:dyDescent="0.25">
      <c r="A49" s="4">
        <v>1</v>
      </c>
      <c r="B49" s="11" t="s">
        <v>137</v>
      </c>
      <c r="C49" s="36"/>
      <c r="D49" s="40"/>
      <c r="E49" s="40"/>
      <c r="F49" s="53"/>
      <c r="G49" s="40"/>
      <c r="H49" s="32"/>
      <c r="I49" s="53"/>
      <c r="J49" s="91"/>
    </row>
    <row r="50" spans="1:10" x14ac:dyDescent="0.25">
      <c r="A50" s="4">
        <v>2</v>
      </c>
      <c r="B50" s="12" t="s">
        <v>71</v>
      </c>
      <c r="C50" s="36">
        <v>0</v>
      </c>
      <c r="D50" s="40">
        <v>5</v>
      </c>
      <c r="E50" s="40">
        <v>20</v>
      </c>
      <c r="F50" s="53">
        <v>0</v>
      </c>
      <c r="G50" s="40">
        <v>0</v>
      </c>
      <c r="H50" s="32">
        <v>8</v>
      </c>
      <c r="I50" s="53">
        <v>13</v>
      </c>
      <c r="J50" s="150">
        <v>1</v>
      </c>
    </row>
    <row r="51" spans="1:10" x14ac:dyDescent="0.25">
      <c r="A51" s="4">
        <v>3</v>
      </c>
      <c r="B51" s="10" t="s">
        <v>136</v>
      </c>
      <c r="C51" s="36">
        <v>0</v>
      </c>
      <c r="D51" s="40">
        <v>2</v>
      </c>
      <c r="E51" s="40">
        <v>10</v>
      </c>
      <c r="F51" s="53">
        <v>0</v>
      </c>
      <c r="G51" s="40">
        <v>4</v>
      </c>
      <c r="H51" s="32">
        <v>5</v>
      </c>
      <c r="I51" s="53">
        <v>82</v>
      </c>
      <c r="J51" s="150">
        <v>1</v>
      </c>
    </row>
    <row r="52" spans="1:10" x14ac:dyDescent="0.25">
      <c r="A52" s="4">
        <v>4</v>
      </c>
      <c r="B52" s="12" t="s">
        <v>150</v>
      </c>
      <c r="C52" s="36">
        <v>0</v>
      </c>
      <c r="D52" s="40">
        <v>0</v>
      </c>
      <c r="E52" s="40">
        <v>0</v>
      </c>
      <c r="F52" s="53">
        <v>0</v>
      </c>
      <c r="G52" s="40">
        <v>0</v>
      </c>
      <c r="H52" s="32">
        <v>39</v>
      </c>
      <c r="I52" s="53">
        <v>71</v>
      </c>
      <c r="J52" s="150">
        <v>1</v>
      </c>
    </row>
    <row r="53" spans="1:10" x14ac:dyDescent="0.25">
      <c r="A53" s="4">
        <v>5</v>
      </c>
      <c r="B53" s="12" t="s">
        <v>72</v>
      </c>
      <c r="C53" s="36">
        <v>58</v>
      </c>
      <c r="D53" s="40">
        <v>36</v>
      </c>
      <c r="E53" s="40">
        <v>32</v>
      </c>
      <c r="F53" s="53">
        <v>15</v>
      </c>
      <c r="G53" s="40">
        <v>11</v>
      </c>
      <c r="H53" s="32">
        <v>30</v>
      </c>
      <c r="I53" s="53">
        <v>59</v>
      </c>
      <c r="J53" s="150">
        <v>1</v>
      </c>
    </row>
    <row r="54" spans="1:10" x14ac:dyDescent="0.25">
      <c r="A54" s="4">
        <v>6</v>
      </c>
      <c r="B54" s="12" t="s">
        <v>68</v>
      </c>
      <c r="C54" s="36">
        <v>0</v>
      </c>
      <c r="D54" s="40">
        <v>0</v>
      </c>
      <c r="E54" s="40">
        <v>0</v>
      </c>
      <c r="F54" s="53">
        <v>7</v>
      </c>
      <c r="G54" s="40">
        <v>0</v>
      </c>
      <c r="H54" s="32">
        <v>12</v>
      </c>
      <c r="I54" s="53">
        <v>108</v>
      </c>
      <c r="J54" s="150">
        <v>1</v>
      </c>
    </row>
    <row r="55" spans="1:10" x14ac:dyDescent="0.25">
      <c r="A55" s="4">
        <v>7</v>
      </c>
      <c r="B55" s="10" t="s">
        <v>73</v>
      </c>
      <c r="C55" s="36">
        <v>0</v>
      </c>
      <c r="D55" s="40">
        <v>33</v>
      </c>
      <c r="E55" s="40">
        <v>19</v>
      </c>
      <c r="F55" s="53">
        <v>0</v>
      </c>
      <c r="G55" s="40">
        <v>0</v>
      </c>
      <c r="H55" s="32">
        <v>3</v>
      </c>
      <c r="I55" s="53">
        <v>161</v>
      </c>
      <c r="J55" s="150">
        <v>1</v>
      </c>
    </row>
    <row r="56" spans="1:10" x14ac:dyDescent="0.25">
      <c r="A56" s="4">
        <v>8</v>
      </c>
      <c r="B56" s="10" t="s">
        <v>54</v>
      </c>
      <c r="C56" s="36">
        <v>0</v>
      </c>
      <c r="D56" s="40">
        <v>5</v>
      </c>
      <c r="E56" s="40">
        <v>32</v>
      </c>
      <c r="F56" s="53">
        <v>4</v>
      </c>
      <c r="G56" s="40">
        <v>0</v>
      </c>
      <c r="H56" s="32">
        <v>3</v>
      </c>
      <c r="I56" s="53">
        <v>44</v>
      </c>
      <c r="J56" s="150">
        <v>1</v>
      </c>
    </row>
    <row r="57" spans="1:10" x14ac:dyDescent="0.25">
      <c r="A57" s="4">
        <v>9</v>
      </c>
      <c r="B57" s="10" t="s">
        <v>55</v>
      </c>
      <c r="C57" s="36">
        <v>11</v>
      </c>
      <c r="D57" s="40">
        <v>9</v>
      </c>
      <c r="E57" s="40">
        <v>16</v>
      </c>
      <c r="F57" s="53">
        <v>8</v>
      </c>
      <c r="G57" s="40">
        <v>0</v>
      </c>
      <c r="H57" s="32">
        <v>7</v>
      </c>
      <c r="I57" s="53">
        <v>23</v>
      </c>
      <c r="J57" s="150">
        <v>1</v>
      </c>
    </row>
    <row r="58" spans="1:10" x14ac:dyDescent="0.25">
      <c r="A58" s="4">
        <v>10</v>
      </c>
      <c r="B58" s="10" t="s">
        <v>56</v>
      </c>
      <c r="C58" s="36">
        <v>0</v>
      </c>
      <c r="D58" s="40">
        <v>0</v>
      </c>
      <c r="E58" s="40">
        <v>8</v>
      </c>
      <c r="F58" s="53">
        <v>5</v>
      </c>
      <c r="G58" s="40">
        <v>2</v>
      </c>
      <c r="H58" s="32">
        <v>3</v>
      </c>
      <c r="I58" s="53">
        <v>8</v>
      </c>
      <c r="J58" s="150">
        <v>1</v>
      </c>
    </row>
    <row r="59" spans="1:10" x14ac:dyDescent="0.25">
      <c r="A59" s="4">
        <v>11</v>
      </c>
      <c r="B59" s="10" t="s">
        <v>57</v>
      </c>
      <c r="C59" s="36">
        <v>0</v>
      </c>
      <c r="D59" s="40">
        <v>0</v>
      </c>
      <c r="E59" s="40">
        <v>12</v>
      </c>
      <c r="F59" s="53">
        <v>0</v>
      </c>
      <c r="G59" s="40">
        <v>0</v>
      </c>
      <c r="H59" s="32">
        <v>6</v>
      </c>
      <c r="I59" s="53">
        <v>24</v>
      </c>
      <c r="J59" s="150">
        <v>1</v>
      </c>
    </row>
    <row r="60" spans="1:10" x14ac:dyDescent="0.25">
      <c r="A60" s="4">
        <v>12</v>
      </c>
      <c r="B60" s="10" t="s">
        <v>58</v>
      </c>
      <c r="C60" s="36">
        <v>0</v>
      </c>
      <c r="D60" s="40">
        <v>2</v>
      </c>
      <c r="E60" s="40">
        <v>6</v>
      </c>
      <c r="F60" s="53">
        <v>4</v>
      </c>
      <c r="G60" s="40">
        <v>0</v>
      </c>
      <c r="H60" s="32">
        <v>6</v>
      </c>
      <c r="I60" s="53">
        <v>21</v>
      </c>
      <c r="J60" s="150">
        <v>1</v>
      </c>
    </row>
    <row r="61" spans="1:10" x14ac:dyDescent="0.25">
      <c r="A61" s="4">
        <v>13</v>
      </c>
      <c r="B61" s="10" t="s">
        <v>59</v>
      </c>
      <c r="C61" s="36">
        <v>0</v>
      </c>
      <c r="D61" s="40">
        <v>0</v>
      </c>
      <c r="E61" s="40">
        <v>188</v>
      </c>
      <c r="F61" s="53">
        <v>0</v>
      </c>
      <c r="G61" s="40">
        <v>31</v>
      </c>
      <c r="H61" s="32">
        <v>7</v>
      </c>
      <c r="I61" s="53">
        <v>40</v>
      </c>
      <c r="J61" s="150">
        <v>1</v>
      </c>
    </row>
    <row r="62" spans="1:10" x14ac:dyDescent="0.25">
      <c r="A62" s="4">
        <v>14</v>
      </c>
      <c r="B62" s="10" t="s">
        <v>60</v>
      </c>
      <c r="C62" s="36">
        <v>0</v>
      </c>
      <c r="D62" s="40">
        <v>18</v>
      </c>
      <c r="E62" s="40">
        <v>11</v>
      </c>
      <c r="F62" s="53">
        <v>4</v>
      </c>
      <c r="G62" s="40">
        <v>0</v>
      </c>
      <c r="H62" s="32">
        <v>1</v>
      </c>
      <c r="I62" s="53">
        <v>14</v>
      </c>
      <c r="J62" s="150">
        <v>1</v>
      </c>
    </row>
    <row r="63" spans="1:10" x14ac:dyDescent="0.25">
      <c r="A63" s="4">
        <v>15</v>
      </c>
      <c r="B63" s="10" t="s">
        <v>61</v>
      </c>
      <c r="C63" s="36">
        <v>4</v>
      </c>
      <c r="D63" s="40">
        <v>4</v>
      </c>
      <c r="E63" s="40">
        <v>10</v>
      </c>
      <c r="F63" s="53">
        <v>4</v>
      </c>
      <c r="G63" s="40">
        <v>2</v>
      </c>
      <c r="H63" s="32">
        <v>4</v>
      </c>
      <c r="I63" s="53">
        <v>12</v>
      </c>
      <c r="J63" s="150">
        <v>1</v>
      </c>
    </row>
    <row r="64" spans="1:10" x14ac:dyDescent="0.25">
      <c r="A64" s="4">
        <v>16</v>
      </c>
      <c r="B64" s="10" t="s">
        <v>62</v>
      </c>
      <c r="C64" s="36">
        <v>14</v>
      </c>
      <c r="D64" s="40">
        <v>7</v>
      </c>
      <c r="E64" s="40">
        <v>25</v>
      </c>
      <c r="F64" s="53">
        <v>8</v>
      </c>
      <c r="G64" s="40">
        <v>3</v>
      </c>
      <c r="H64" s="32">
        <v>14</v>
      </c>
      <c r="I64" s="53">
        <v>48</v>
      </c>
      <c r="J64" s="150">
        <v>1</v>
      </c>
    </row>
    <row r="65" spans="1:10" x14ac:dyDescent="0.25">
      <c r="A65" s="4">
        <v>17</v>
      </c>
      <c r="B65" s="10" t="s">
        <v>21</v>
      </c>
      <c r="C65" s="36">
        <v>0</v>
      </c>
      <c r="D65" s="40">
        <v>2</v>
      </c>
      <c r="E65" s="40">
        <v>0</v>
      </c>
      <c r="F65" s="53">
        <v>0</v>
      </c>
      <c r="G65" s="40">
        <v>0</v>
      </c>
      <c r="H65" s="32">
        <v>9</v>
      </c>
      <c r="I65" s="53">
        <v>66</v>
      </c>
      <c r="J65" s="150">
        <v>1</v>
      </c>
    </row>
    <row r="66" spans="1:10" x14ac:dyDescent="0.25">
      <c r="A66" s="4">
        <v>18</v>
      </c>
      <c r="B66" s="10" t="s">
        <v>63</v>
      </c>
      <c r="C66" s="36">
        <v>15</v>
      </c>
      <c r="D66" s="40">
        <v>15</v>
      </c>
      <c r="E66" s="40">
        <v>28</v>
      </c>
      <c r="F66" s="53">
        <v>4</v>
      </c>
      <c r="G66" s="40">
        <v>3</v>
      </c>
      <c r="H66" s="32">
        <v>25</v>
      </c>
      <c r="I66" s="53">
        <v>117</v>
      </c>
      <c r="J66" s="150">
        <v>1</v>
      </c>
    </row>
    <row r="67" spans="1:10" ht="15.75" thickBot="1" x14ac:dyDescent="0.3">
      <c r="A67" s="4">
        <v>19</v>
      </c>
      <c r="B67" s="59" t="s">
        <v>64</v>
      </c>
      <c r="C67" s="36">
        <v>0</v>
      </c>
      <c r="D67" s="40">
        <v>0</v>
      </c>
      <c r="E67" s="40">
        <v>0</v>
      </c>
      <c r="F67" s="53">
        <v>0</v>
      </c>
      <c r="G67" s="40">
        <v>0</v>
      </c>
      <c r="H67" s="32">
        <v>2</v>
      </c>
      <c r="I67" s="53">
        <v>70</v>
      </c>
      <c r="J67" s="150">
        <v>1</v>
      </c>
    </row>
    <row r="68" spans="1:10" ht="15.75" thickBot="1" x14ac:dyDescent="0.3">
      <c r="A68" s="17" t="s">
        <v>74</v>
      </c>
      <c r="B68" s="20"/>
      <c r="C68" s="60">
        <f t="shared" ref="C68:I68" si="5">SUM(C69:C83)</f>
        <v>103</v>
      </c>
      <c r="D68" s="61">
        <f t="shared" si="5"/>
        <v>169</v>
      </c>
      <c r="E68" s="61">
        <f t="shared" si="5"/>
        <v>256</v>
      </c>
      <c r="F68" s="48">
        <f t="shared" si="5"/>
        <v>120</v>
      </c>
      <c r="G68" s="39">
        <f t="shared" si="5"/>
        <v>109</v>
      </c>
      <c r="H68" s="31">
        <f t="shared" si="5"/>
        <v>189</v>
      </c>
      <c r="I68" s="48">
        <f t="shared" si="5"/>
        <v>769</v>
      </c>
      <c r="J68" s="91"/>
    </row>
    <row r="69" spans="1:10" x14ac:dyDescent="0.25">
      <c r="A69" s="16">
        <v>1</v>
      </c>
      <c r="B69" s="10" t="s">
        <v>70</v>
      </c>
      <c r="C69" s="36">
        <v>0</v>
      </c>
      <c r="D69" s="40">
        <v>21</v>
      </c>
      <c r="E69" s="40">
        <v>39</v>
      </c>
      <c r="F69" s="53">
        <v>12</v>
      </c>
      <c r="G69" s="40">
        <v>8</v>
      </c>
      <c r="H69" s="32">
        <v>15</v>
      </c>
      <c r="I69" s="53">
        <v>89</v>
      </c>
      <c r="J69" s="150">
        <v>1</v>
      </c>
    </row>
    <row r="70" spans="1:10" x14ac:dyDescent="0.25">
      <c r="A70" s="16">
        <v>2</v>
      </c>
      <c r="B70" s="10" t="s">
        <v>134</v>
      </c>
      <c r="C70" s="26">
        <v>18</v>
      </c>
      <c r="D70" s="40">
        <v>18</v>
      </c>
      <c r="E70" s="40">
        <v>26</v>
      </c>
      <c r="F70" s="53">
        <v>60</v>
      </c>
      <c r="G70" s="40">
        <v>60</v>
      </c>
      <c r="H70" s="32">
        <v>18</v>
      </c>
      <c r="I70" s="53">
        <v>150</v>
      </c>
      <c r="J70" s="150">
        <v>1</v>
      </c>
    </row>
    <row r="71" spans="1:10" x14ac:dyDescent="0.25">
      <c r="A71" s="16">
        <v>3</v>
      </c>
      <c r="B71" s="62" t="s">
        <v>75</v>
      </c>
      <c r="C71" s="51">
        <v>11</v>
      </c>
      <c r="D71" s="57">
        <v>14</v>
      </c>
      <c r="E71" s="40">
        <v>32</v>
      </c>
      <c r="F71" s="53">
        <v>0</v>
      </c>
      <c r="G71" s="40">
        <v>0</v>
      </c>
      <c r="H71" s="32">
        <v>23</v>
      </c>
      <c r="I71" s="53">
        <v>92</v>
      </c>
      <c r="J71" s="150">
        <v>1</v>
      </c>
    </row>
    <row r="72" spans="1:10" x14ac:dyDescent="0.25">
      <c r="A72" s="16">
        <v>4</v>
      </c>
      <c r="B72" s="10" t="s">
        <v>4</v>
      </c>
      <c r="C72" s="36">
        <v>5</v>
      </c>
      <c r="D72" s="40">
        <v>5</v>
      </c>
      <c r="E72" s="40">
        <v>1</v>
      </c>
      <c r="F72" s="53">
        <v>3</v>
      </c>
      <c r="G72" s="40">
        <v>3</v>
      </c>
      <c r="H72" s="32">
        <v>14</v>
      </c>
      <c r="I72" s="53">
        <v>31</v>
      </c>
      <c r="J72" s="150">
        <v>1</v>
      </c>
    </row>
    <row r="73" spans="1:10" x14ac:dyDescent="0.25">
      <c r="A73" s="16">
        <v>5</v>
      </c>
      <c r="B73" s="10" t="s">
        <v>164</v>
      </c>
      <c r="C73" s="36">
        <v>21</v>
      </c>
      <c r="D73" s="40">
        <v>21</v>
      </c>
      <c r="E73" s="40">
        <v>13</v>
      </c>
      <c r="F73" s="53">
        <v>7</v>
      </c>
      <c r="G73" s="40">
        <v>21</v>
      </c>
      <c r="H73" s="32">
        <v>16</v>
      </c>
      <c r="I73" s="53">
        <v>21</v>
      </c>
      <c r="J73" s="150">
        <v>1</v>
      </c>
    </row>
    <row r="74" spans="1:10" x14ac:dyDescent="0.25">
      <c r="A74" s="16">
        <v>6</v>
      </c>
      <c r="B74" s="10" t="s">
        <v>81</v>
      </c>
      <c r="C74" s="36">
        <v>0</v>
      </c>
      <c r="D74" s="40">
        <v>0</v>
      </c>
      <c r="E74" s="40">
        <v>0</v>
      </c>
      <c r="F74" s="53">
        <v>4</v>
      </c>
      <c r="G74" s="40">
        <v>0</v>
      </c>
      <c r="H74" s="32">
        <v>11</v>
      </c>
      <c r="I74" s="53">
        <v>16</v>
      </c>
      <c r="J74" s="150">
        <v>1</v>
      </c>
    </row>
    <row r="75" spans="1:10" x14ac:dyDescent="0.25">
      <c r="A75" s="16">
        <v>7</v>
      </c>
      <c r="B75" s="10" t="s">
        <v>82</v>
      </c>
      <c r="C75" s="36">
        <v>0</v>
      </c>
      <c r="D75" s="40">
        <v>21</v>
      </c>
      <c r="E75" s="40">
        <v>39</v>
      </c>
      <c r="F75" s="53">
        <v>12</v>
      </c>
      <c r="G75" s="40">
        <v>8</v>
      </c>
      <c r="H75" s="32">
        <v>15</v>
      </c>
      <c r="I75" s="53">
        <v>89</v>
      </c>
      <c r="J75" s="150">
        <v>1</v>
      </c>
    </row>
    <row r="76" spans="1:10" x14ac:dyDescent="0.25">
      <c r="A76" s="16">
        <v>8</v>
      </c>
      <c r="B76" s="10" t="s">
        <v>83</v>
      </c>
      <c r="C76" s="36">
        <v>34</v>
      </c>
      <c r="D76" s="40">
        <v>0</v>
      </c>
      <c r="E76" s="40">
        <v>0</v>
      </c>
      <c r="F76" s="53">
        <v>0</v>
      </c>
      <c r="G76" s="40">
        <v>0</v>
      </c>
      <c r="H76" s="32">
        <v>7</v>
      </c>
      <c r="I76" s="53">
        <v>34</v>
      </c>
      <c r="J76" s="150">
        <v>1</v>
      </c>
    </row>
    <row r="77" spans="1:10" x14ac:dyDescent="0.25">
      <c r="A77" s="16">
        <v>9</v>
      </c>
      <c r="B77" s="10" t="s">
        <v>43</v>
      </c>
      <c r="C77" s="36">
        <v>11</v>
      </c>
      <c r="D77" s="40">
        <v>15</v>
      </c>
      <c r="E77" s="40">
        <v>11</v>
      </c>
      <c r="F77" s="53">
        <v>10</v>
      </c>
      <c r="G77" s="40">
        <v>7</v>
      </c>
      <c r="H77" s="32">
        <v>33</v>
      </c>
      <c r="I77" s="53">
        <v>46</v>
      </c>
      <c r="J77" s="150">
        <v>1</v>
      </c>
    </row>
    <row r="78" spans="1:10" x14ac:dyDescent="0.25">
      <c r="A78" s="16">
        <v>10</v>
      </c>
      <c r="B78" s="10" t="s">
        <v>165</v>
      </c>
      <c r="C78" s="36">
        <v>0</v>
      </c>
      <c r="D78" s="40">
        <v>17</v>
      </c>
      <c r="E78" s="40">
        <v>67</v>
      </c>
      <c r="F78" s="53">
        <v>3</v>
      </c>
      <c r="G78" s="40">
        <v>0</v>
      </c>
      <c r="H78" s="32">
        <v>10</v>
      </c>
      <c r="I78" s="53">
        <v>41</v>
      </c>
      <c r="J78" s="150">
        <v>1</v>
      </c>
    </row>
    <row r="79" spans="1:10" x14ac:dyDescent="0.25">
      <c r="A79" s="16">
        <v>11</v>
      </c>
      <c r="B79" s="10" t="s">
        <v>85</v>
      </c>
      <c r="C79" s="36">
        <v>3</v>
      </c>
      <c r="D79" s="40">
        <v>0</v>
      </c>
      <c r="E79" s="40">
        <v>6</v>
      </c>
      <c r="F79" s="53">
        <v>0</v>
      </c>
      <c r="G79" s="40">
        <v>0</v>
      </c>
      <c r="H79" s="32">
        <v>4</v>
      </c>
      <c r="I79" s="53">
        <v>64</v>
      </c>
      <c r="J79" s="150">
        <v>1</v>
      </c>
    </row>
    <row r="80" spans="1:10" x14ac:dyDescent="0.25">
      <c r="A80" s="16">
        <v>12</v>
      </c>
      <c r="B80" s="10" t="s">
        <v>18</v>
      </c>
      <c r="C80" s="36"/>
      <c r="D80" s="40"/>
      <c r="E80" s="40"/>
      <c r="F80" s="53"/>
      <c r="G80" s="40"/>
      <c r="H80" s="32"/>
      <c r="I80" s="53"/>
      <c r="J80" s="91"/>
    </row>
    <row r="81" spans="1:10" x14ac:dyDescent="0.25">
      <c r="A81" s="16">
        <v>13</v>
      </c>
      <c r="B81" s="10" t="s">
        <v>19</v>
      </c>
      <c r="C81" s="36">
        <v>0</v>
      </c>
      <c r="D81" s="40">
        <v>0</v>
      </c>
      <c r="E81" s="40">
        <v>0</v>
      </c>
      <c r="F81" s="53">
        <v>0</v>
      </c>
      <c r="G81" s="40">
        <v>0</v>
      </c>
      <c r="H81" s="32">
        <v>14</v>
      </c>
      <c r="I81" s="53">
        <v>31</v>
      </c>
      <c r="J81" s="150">
        <v>1</v>
      </c>
    </row>
    <row r="82" spans="1:10" x14ac:dyDescent="0.25">
      <c r="A82" s="16">
        <v>14</v>
      </c>
      <c r="B82" s="10" t="s">
        <v>86</v>
      </c>
      <c r="C82" s="36"/>
      <c r="D82" s="40"/>
      <c r="E82" s="40"/>
      <c r="F82" s="53"/>
      <c r="G82" s="40"/>
      <c r="H82" s="32"/>
      <c r="I82" s="53"/>
      <c r="J82" s="91"/>
    </row>
    <row r="83" spans="1:10" ht="15.75" thickBot="1" x14ac:dyDescent="0.3">
      <c r="A83" s="16">
        <v>15</v>
      </c>
      <c r="B83" s="59" t="s">
        <v>87</v>
      </c>
      <c r="C83" s="26">
        <v>0</v>
      </c>
      <c r="D83" s="40">
        <v>37</v>
      </c>
      <c r="E83" s="40">
        <v>22</v>
      </c>
      <c r="F83" s="53">
        <v>9</v>
      </c>
      <c r="G83" s="40">
        <v>2</v>
      </c>
      <c r="H83" s="32">
        <v>9</v>
      </c>
      <c r="I83" s="53">
        <v>65</v>
      </c>
      <c r="J83" s="150">
        <v>1</v>
      </c>
    </row>
    <row r="84" spans="1:10" ht="15.75" thickBot="1" x14ac:dyDescent="0.3">
      <c r="A84" s="19" t="s">
        <v>89</v>
      </c>
      <c r="B84" s="20"/>
      <c r="C84" s="60">
        <f>SUM(C85:C114)</f>
        <v>761</v>
      </c>
      <c r="D84" s="61">
        <f t="shared" ref="D84:I84" si="6">SUM(D85:D114)</f>
        <v>495</v>
      </c>
      <c r="E84" s="61">
        <f t="shared" si="6"/>
        <v>1018</v>
      </c>
      <c r="F84" s="48">
        <f t="shared" si="6"/>
        <v>248</v>
      </c>
      <c r="G84" s="39">
        <f t="shared" si="6"/>
        <v>197</v>
      </c>
      <c r="H84" s="31">
        <f t="shared" si="6"/>
        <v>588</v>
      </c>
      <c r="I84" s="48">
        <f t="shared" si="6"/>
        <v>2338</v>
      </c>
      <c r="J84" s="91"/>
    </row>
    <row r="85" spans="1:10" x14ac:dyDescent="0.25">
      <c r="A85" s="5">
        <v>1</v>
      </c>
      <c r="B85" s="62" t="s">
        <v>155</v>
      </c>
      <c r="C85" s="36">
        <v>0</v>
      </c>
      <c r="D85" s="40">
        <v>0</v>
      </c>
      <c r="E85" s="40">
        <v>0</v>
      </c>
      <c r="F85" s="53">
        <v>0</v>
      </c>
      <c r="G85" s="40">
        <v>0</v>
      </c>
      <c r="H85" s="32">
        <v>39</v>
      </c>
      <c r="I85" s="53">
        <v>39</v>
      </c>
      <c r="J85" s="150">
        <v>1</v>
      </c>
    </row>
    <row r="86" spans="1:10" x14ac:dyDescent="0.25">
      <c r="A86" s="5">
        <v>2</v>
      </c>
      <c r="B86" s="10" t="s">
        <v>91</v>
      </c>
      <c r="C86" s="36">
        <v>0</v>
      </c>
      <c r="D86" s="40">
        <v>55</v>
      </c>
      <c r="E86" s="40">
        <v>26</v>
      </c>
      <c r="F86" s="53">
        <v>0</v>
      </c>
      <c r="G86" s="40">
        <v>0</v>
      </c>
      <c r="H86" s="32">
        <v>3</v>
      </c>
      <c r="I86" s="53">
        <v>11</v>
      </c>
      <c r="J86" s="150">
        <v>1</v>
      </c>
    </row>
    <row r="87" spans="1:10" x14ac:dyDescent="0.25">
      <c r="A87" s="5">
        <v>3</v>
      </c>
      <c r="B87" s="10" t="s">
        <v>93</v>
      </c>
      <c r="C87" s="36">
        <v>5</v>
      </c>
      <c r="D87" s="40">
        <v>0</v>
      </c>
      <c r="E87" s="40">
        <v>40</v>
      </c>
      <c r="F87" s="53">
        <v>10</v>
      </c>
      <c r="G87" s="40">
        <v>13</v>
      </c>
      <c r="H87" s="32">
        <v>29</v>
      </c>
      <c r="I87" s="53">
        <v>71</v>
      </c>
      <c r="J87" s="150">
        <v>1</v>
      </c>
    </row>
    <row r="88" spans="1:10" x14ac:dyDescent="0.25">
      <c r="A88" s="5">
        <v>4</v>
      </c>
      <c r="B88" s="10" t="s">
        <v>76</v>
      </c>
      <c r="C88" s="51">
        <v>0</v>
      </c>
      <c r="D88" s="54">
        <v>15</v>
      </c>
      <c r="E88" s="63">
        <v>48</v>
      </c>
      <c r="F88" s="53">
        <v>0</v>
      </c>
      <c r="G88" s="40">
        <v>0</v>
      </c>
      <c r="H88" s="32">
        <v>14</v>
      </c>
      <c r="I88" s="53">
        <v>138</v>
      </c>
      <c r="J88" s="150">
        <v>1</v>
      </c>
    </row>
    <row r="89" spans="1:10" x14ac:dyDescent="0.25">
      <c r="A89" s="5">
        <v>5</v>
      </c>
      <c r="B89" s="10" t="s">
        <v>5</v>
      </c>
      <c r="C89" s="26">
        <v>12</v>
      </c>
      <c r="D89" s="32">
        <v>0</v>
      </c>
      <c r="E89" s="40">
        <v>9</v>
      </c>
      <c r="F89" s="53">
        <v>4</v>
      </c>
      <c r="G89" s="40">
        <v>0</v>
      </c>
      <c r="H89" s="32">
        <v>9</v>
      </c>
      <c r="I89" s="53">
        <v>45</v>
      </c>
      <c r="J89" s="150">
        <v>1</v>
      </c>
    </row>
    <row r="90" spans="1:10" x14ac:dyDescent="0.25">
      <c r="A90" s="5">
        <v>6</v>
      </c>
      <c r="B90" s="10" t="s">
        <v>156</v>
      </c>
      <c r="C90" s="26">
        <v>69</v>
      </c>
      <c r="D90" s="54">
        <v>37</v>
      </c>
      <c r="E90" s="40">
        <v>26</v>
      </c>
      <c r="F90" s="53">
        <v>6</v>
      </c>
      <c r="G90" s="40">
        <v>0</v>
      </c>
      <c r="H90" s="32">
        <v>14</v>
      </c>
      <c r="I90" s="53">
        <v>106</v>
      </c>
      <c r="J90" s="150">
        <v>1</v>
      </c>
    </row>
    <row r="91" spans="1:10" x14ac:dyDescent="0.25">
      <c r="A91" s="5">
        <v>7</v>
      </c>
      <c r="B91" s="10" t="s">
        <v>157</v>
      </c>
      <c r="C91" s="26">
        <v>7</v>
      </c>
      <c r="D91" s="32">
        <v>2</v>
      </c>
      <c r="E91" s="40">
        <v>6</v>
      </c>
      <c r="F91" s="53">
        <v>9</v>
      </c>
      <c r="G91" s="40">
        <v>0</v>
      </c>
      <c r="H91" s="32">
        <v>4</v>
      </c>
      <c r="I91" s="53">
        <v>13</v>
      </c>
      <c r="J91" s="150">
        <v>1</v>
      </c>
    </row>
    <row r="92" spans="1:10" x14ac:dyDescent="0.25">
      <c r="A92" s="5">
        <v>8</v>
      </c>
      <c r="B92" s="10" t="s">
        <v>42</v>
      </c>
      <c r="C92" s="26">
        <v>11</v>
      </c>
      <c r="D92" s="55">
        <v>7</v>
      </c>
      <c r="E92" s="40">
        <v>14</v>
      </c>
      <c r="F92" s="53">
        <v>17</v>
      </c>
      <c r="G92" s="40">
        <v>17</v>
      </c>
      <c r="H92" s="32">
        <v>11</v>
      </c>
      <c r="I92" s="53">
        <v>70</v>
      </c>
      <c r="J92" s="150">
        <v>1</v>
      </c>
    </row>
    <row r="93" spans="1:10" x14ac:dyDescent="0.25">
      <c r="A93" s="5">
        <v>9</v>
      </c>
      <c r="B93" s="10" t="s">
        <v>95</v>
      </c>
      <c r="C93" s="26">
        <v>0</v>
      </c>
      <c r="D93" s="32">
        <v>0</v>
      </c>
      <c r="E93" s="40">
        <v>0</v>
      </c>
      <c r="F93" s="53">
        <v>0</v>
      </c>
      <c r="G93" s="40">
        <v>0</v>
      </c>
      <c r="H93" s="32">
        <v>0</v>
      </c>
      <c r="I93" s="53">
        <v>20</v>
      </c>
      <c r="J93" s="150">
        <v>1</v>
      </c>
    </row>
    <row r="94" spans="1:10" x14ac:dyDescent="0.25">
      <c r="A94" s="5">
        <v>10</v>
      </c>
      <c r="B94" s="10" t="s">
        <v>96</v>
      </c>
      <c r="C94" s="26">
        <v>0</v>
      </c>
      <c r="D94" s="32">
        <v>0</v>
      </c>
      <c r="E94" s="40">
        <v>11</v>
      </c>
      <c r="F94" s="53">
        <v>6</v>
      </c>
      <c r="G94" s="40">
        <v>0</v>
      </c>
      <c r="H94" s="32">
        <v>9</v>
      </c>
      <c r="I94" s="53">
        <v>54</v>
      </c>
      <c r="J94" s="150">
        <v>1</v>
      </c>
    </row>
    <row r="95" spans="1:10" x14ac:dyDescent="0.25">
      <c r="A95" s="5">
        <v>11</v>
      </c>
      <c r="B95" s="10" t="s">
        <v>97</v>
      </c>
      <c r="C95" s="26">
        <v>0</v>
      </c>
      <c r="D95" s="32">
        <v>0</v>
      </c>
      <c r="E95" s="40">
        <v>0</v>
      </c>
      <c r="F95" s="53">
        <v>0</v>
      </c>
      <c r="G95" s="40">
        <v>0</v>
      </c>
      <c r="H95" s="32">
        <v>5</v>
      </c>
      <c r="I95" s="53">
        <v>83</v>
      </c>
      <c r="J95" s="150">
        <v>1</v>
      </c>
    </row>
    <row r="96" spans="1:10" x14ac:dyDescent="0.25">
      <c r="A96" s="5">
        <v>12</v>
      </c>
      <c r="B96" s="10" t="s">
        <v>98</v>
      </c>
      <c r="C96" s="26">
        <v>8</v>
      </c>
      <c r="D96" s="54">
        <v>6</v>
      </c>
      <c r="E96" s="63">
        <v>19</v>
      </c>
      <c r="F96" s="53">
        <v>3</v>
      </c>
      <c r="G96" s="40">
        <v>1</v>
      </c>
      <c r="H96" s="32">
        <v>15</v>
      </c>
      <c r="I96" s="53">
        <v>58</v>
      </c>
      <c r="J96" s="150">
        <v>1</v>
      </c>
    </row>
    <row r="97" spans="1:10" x14ac:dyDescent="0.25">
      <c r="A97" s="5">
        <v>13</v>
      </c>
      <c r="B97" s="10" t="s">
        <v>17</v>
      </c>
      <c r="C97" s="36">
        <v>28</v>
      </c>
      <c r="D97" s="40">
        <v>0</v>
      </c>
      <c r="E97" s="40">
        <v>20</v>
      </c>
      <c r="F97" s="53">
        <v>15</v>
      </c>
      <c r="G97" s="40">
        <v>15</v>
      </c>
      <c r="H97" s="32">
        <v>10</v>
      </c>
      <c r="I97" s="53">
        <v>64</v>
      </c>
      <c r="J97" s="150">
        <v>1</v>
      </c>
    </row>
    <row r="98" spans="1:10" x14ac:dyDescent="0.25">
      <c r="A98" s="5">
        <v>14</v>
      </c>
      <c r="B98" s="10" t="s">
        <v>99</v>
      </c>
      <c r="C98" s="36">
        <v>6</v>
      </c>
      <c r="D98" s="40">
        <v>6</v>
      </c>
      <c r="E98" s="40">
        <v>3</v>
      </c>
      <c r="F98" s="53">
        <v>5</v>
      </c>
      <c r="G98" s="40">
        <v>6</v>
      </c>
      <c r="H98" s="32">
        <v>4</v>
      </c>
      <c r="I98" s="53">
        <v>50</v>
      </c>
      <c r="J98" s="150">
        <v>1</v>
      </c>
    </row>
    <row r="99" spans="1:10" x14ac:dyDescent="0.25">
      <c r="A99" s="5">
        <v>15</v>
      </c>
      <c r="B99" s="10" t="s">
        <v>158</v>
      </c>
      <c r="C99" s="51">
        <v>9</v>
      </c>
      <c r="D99" s="54">
        <v>9</v>
      </c>
      <c r="E99" s="40">
        <v>7</v>
      </c>
      <c r="F99" s="53">
        <v>8</v>
      </c>
      <c r="G99" s="40">
        <v>8</v>
      </c>
      <c r="H99" s="32">
        <v>7</v>
      </c>
      <c r="I99" s="53">
        <v>24</v>
      </c>
      <c r="J99" s="150">
        <v>1</v>
      </c>
    </row>
    <row r="100" spans="1:10" x14ac:dyDescent="0.25">
      <c r="A100" s="5">
        <v>16</v>
      </c>
      <c r="B100" s="10" t="s">
        <v>159</v>
      </c>
      <c r="C100" s="36">
        <v>30</v>
      </c>
      <c r="D100" s="40">
        <v>9</v>
      </c>
      <c r="E100" s="40">
        <v>4</v>
      </c>
      <c r="F100" s="53">
        <v>32</v>
      </c>
      <c r="G100" s="40">
        <v>32</v>
      </c>
      <c r="H100" s="32">
        <v>10</v>
      </c>
      <c r="I100" s="53">
        <v>30</v>
      </c>
      <c r="J100" s="150">
        <v>1</v>
      </c>
    </row>
    <row r="101" spans="1:10" x14ac:dyDescent="0.25">
      <c r="A101" s="5">
        <v>17</v>
      </c>
      <c r="B101" s="10" t="s">
        <v>102</v>
      </c>
      <c r="C101" s="36">
        <v>10</v>
      </c>
      <c r="D101" s="40">
        <v>0</v>
      </c>
      <c r="E101" s="40">
        <v>0</v>
      </c>
      <c r="F101" s="53">
        <v>15</v>
      </c>
      <c r="G101" s="40">
        <v>5</v>
      </c>
      <c r="H101" s="32">
        <v>10</v>
      </c>
      <c r="I101" s="53">
        <v>45</v>
      </c>
      <c r="J101" s="150">
        <v>1</v>
      </c>
    </row>
    <row r="102" spans="1:10" x14ac:dyDescent="0.25">
      <c r="A102" s="5">
        <v>18</v>
      </c>
      <c r="B102" s="10" t="s">
        <v>103</v>
      </c>
      <c r="C102" s="36">
        <v>36</v>
      </c>
      <c r="D102" s="40">
        <v>19</v>
      </c>
      <c r="E102" s="40">
        <v>21</v>
      </c>
      <c r="F102" s="53">
        <v>20</v>
      </c>
      <c r="G102" s="40">
        <v>22</v>
      </c>
      <c r="H102" s="32">
        <v>14</v>
      </c>
      <c r="I102" s="53">
        <v>49</v>
      </c>
      <c r="J102" s="150">
        <v>1</v>
      </c>
    </row>
    <row r="103" spans="1:10" x14ac:dyDescent="0.25">
      <c r="A103" s="5">
        <v>19</v>
      </c>
      <c r="B103" s="10" t="s">
        <v>104</v>
      </c>
      <c r="C103" s="36">
        <v>11</v>
      </c>
      <c r="D103" s="40">
        <v>0</v>
      </c>
      <c r="E103" s="40">
        <v>0</v>
      </c>
      <c r="F103" s="53">
        <v>15</v>
      </c>
      <c r="G103" s="40">
        <v>7</v>
      </c>
      <c r="H103" s="32">
        <v>10</v>
      </c>
      <c r="I103" s="53">
        <v>51</v>
      </c>
      <c r="J103" s="150">
        <v>1</v>
      </c>
    </row>
    <row r="104" spans="1:10" x14ac:dyDescent="0.25">
      <c r="A104" s="5">
        <v>20</v>
      </c>
      <c r="B104" s="10" t="s">
        <v>160</v>
      </c>
      <c r="C104" s="36">
        <v>0</v>
      </c>
      <c r="D104" s="40">
        <v>31</v>
      </c>
      <c r="E104" s="40">
        <v>124</v>
      </c>
      <c r="F104" s="53">
        <v>2</v>
      </c>
      <c r="G104" s="40">
        <v>1</v>
      </c>
      <c r="H104" s="32">
        <v>14</v>
      </c>
      <c r="I104" s="53">
        <v>22</v>
      </c>
      <c r="J104" s="150">
        <v>1</v>
      </c>
    </row>
    <row r="105" spans="1:10" x14ac:dyDescent="0.25">
      <c r="A105" s="5">
        <v>21</v>
      </c>
      <c r="B105" s="10" t="s">
        <v>106</v>
      </c>
      <c r="C105" s="36">
        <v>63</v>
      </c>
      <c r="D105" s="40">
        <v>0</v>
      </c>
      <c r="E105" s="40">
        <v>0</v>
      </c>
      <c r="F105" s="53">
        <v>0</v>
      </c>
      <c r="G105" s="40">
        <v>0</v>
      </c>
      <c r="H105" s="32">
        <v>27</v>
      </c>
      <c r="I105" s="53">
        <v>133</v>
      </c>
      <c r="J105" s="150">
        <v>1</v>
      </c>
    </row>
    <row r="106" spans="1:10" x14ac:dyDescent="0.25">
      <c r="A106" s="5">
        <v>22</v>
      </c>
      <c r="B106" s="10" t="s">
        <v>161</v>
      </c>
      <c r="C106" s="36">
        <v>3</v>
      </c>
      <c r="D106" s="40">
        <v>26</v>
      </c>
      <c r="E106" s="40">
        <v>146</v>
      </c>
      <c r="F106" s="53">
        <v>0</v>
      </c>
      <c r="G106" s="40">
        <v>14</v>
      </c>
      <c r="H106" s="32">
        <v>28</v>
      </c>
      <c r="I106" s="53">
        <v>44</v>
      </c>
      <c r="J106" s="150">
        <v>1</v>
      </c>
    </row>
    <row r="107" spans="1:10" x14ac:dyDescent="0.25">
      <c r="A107" s="5">
        <v>23</v>
      </c>
      <c r="B107" s="10" t="s">
        <v>162</v>
      </c>
      <c r="C107" s="36">
        <v>140</v>
      </c>
      <c r="D107" s="40">
        <v>101</v>
      </c>
      <c r="E107" s="40">
        <v>33</v>
      </c>
      <c r="F107" s="53">
        <v>39</v>
      </c>
      <c r="G107" s="40">
        <v>39</v>
      </c>
      <c r="H107" s="32">
        <v>119</v>
      </c>
      <c r="I107" s="53">
        <v>645</v>
      </c>
      <c r="J107" s="150">
        <v>1</v>
      </c>
    </row>
    <row r="108" spans="1:10" x14ac:dyDescent="0.25">
      <c r="A108" s="5">
        <v>24</v>
      </c>
      <c r="B108" s="10" t="s">
        <v>163</v>
      </c>
      <c r="C108" s="36">
        <v>37</v>
      </c>
      <c r="D108" s="40">
        <v>12</v>
      </c>
      <c r="E108" s="40">
        <v>45</v>
      </c>
      <c r="F108" s="53">
        <v>7</v>
      </c>
      <c r="G108" s="40">
        <v>4</v>
      </c>
      <c r="H108" s="32">
        <v>13</v>
      </c>
      <c r="I108" s="53">
        <v>89</v>
      </c>
      <c r="J108" s="150">
        <v>1</v>
      </c>
    </row>
    <row r="109" spans="1:10" x14ac:dyDescent="0.25">
      <c r="A109" s="5">
        <v>25</v>
      </c>
      <c r="B109" s="10" t="s">
        <v>110</v>
      </c>
      <c r="C109" s="36">
        <v>1</v>
      </c>
      <c r="D109" s="40">
        <v>1</v>
      </c>
      <c r="E109" s="40">
        <v>57</v>
      </c>
      <c r="F109" s="53">
        <v>10</v>
      </c>
      <c r="G109" s="40">
        <v>0</v>
      </c>
      <c r="H109" s="32">
        <v>54</v>
      </c>
      <c r="I109" s="53">
        <v>15</v>
      </c>
      <c r="J109" s="150">
        <v>1</v>
      </c>
    </row>
    <row r="110" spans="1:10" x14ac:dyDescent="0.25">
      <c r="A110" s="5">
        <v>26</v>
      </c>
      <c r="B110" s="10" t="s">
        <v>154</v>
      </c>
      <c r="C110" s="36">
        <v>144</v>
      </c>
      <c r="D110" s="40">
        <v>26</v>
      </c>
      <c r="E110" s="40">
        <v>80</v>
      </c>
      <c r="F110" s="53">
        <v>13</v>
      </c>
      <c r="G110" s="40">
        <v>4</v>
      </c>
      <c r="H110" s="32">
        <v>60</v>
      </c>
      <c r="I110" s="53">
        <v>108</v>
      </c>
      <c r="J110" s="150">
        <v>1</v>
      </c>
    </row>
    <row r="111" spans="1:10" x14ac:dyDescent="0.25">
      <c r="A111" s="5">
        <v>27</v>
      </c>
      <c r="B111" s="10" t="s">
        <v>153</v>
      </c>
      <c r="C111" s="36">
        <v>101</v>
      </c>
      <c r="D111" s="40">
        <v>16</v>
      </c>
      <c r="E111" s="40">
        <v>155</v>
      </c>
      <c r="F111" s="53">
        <v>1</v>
      </c>
      <c r="G111" s="40">
        <v>0</v>
      </c>
      <c r="H111" s="32">
        <v>19</v>
      </c>
      <c r="I111" s="53">
        <v>40</v>
      </c>
      <c r="J111" s="150">
        <v>1</v>
      </c>
    </row>
    <row r="112" spans="1:10" x14ac:dyDescent="0.25">
      <c r="A112" s="5">
        <v>28</v>
      </c>
      <c r="B112" s="10" t="s">
        <v>113</v>
      </c>
      <c r="C112" s="36">
        <v>30</v>
      </c>
      <c r="D112" s="40">
        <v>30</v>
      </c>
      <c r="E112" s="40">
        <v>19</v>
      </c>
      <c r="F112" s="53">
        <v>11</v>
      </c>
      <c r="G112" s="40">
        <v>9</v>
      </c>
      <c r="H112" s="32">
        <v>21</v>
      </c>
      <c r="I112" s="53">
        <v>64</v>
      </c>
      <c r="J112" s="150">
        <v>1</v>
      </c>
    </row>
    <row r="113" spans="1:10" x14ac:dyDescent="0.25">
      <c r="A113" s="5">
        <v>29</v>
      </c>
      <c r="B113" s="59" t="s">
        <v>152</v>
      </c>
      <c r="C113" s="36">
        <v>0</v>
      </c>
      <c r="D113" s="63">
        <v>65</v>
      </c>
      <c r="E113" s="57">
        <v>93</v>
      </c>
      <c r="F113" s="53">
        <v>0</v>
      </c>
      <c r="G113" s="40">
        <v>0</v>
      </c>
      <c r="H113" s="32">
        <v>16</v>
      </c>
      <c r="I113" s="53">
        <v>124</v>
      </c>
      <c r="J113" s="150">
        <v>1</v>
      </c>
    </row>
    <row r="114" spans="1:10" ht="15.75" thickBot="1" x14ac:dyDescent="0.3">
      <c r="A114" s="5">
        <v>30</v>
      </c>
      <c r="B114" s="59" t="s">
        <v>124</v>
      </c>
      <c r="C114" s="36">
        <v>0</v>
      </c>
      <c r="D114" s="40">
        <v>22</v>
      </c>
      <c r="E114" s="40">
        <v>12</v>
      </c>
      <c r="F114" s="53">
        <v>0</v>
      </c>
      <c r="G114" s="40">
        <v>0</v>
      </c>
      <c r="H114" s="32">
        <v>0</v>
      </c>
      <c r="I114" s="53">
        <v>33</v>
      </c>
      <c r="J114" s="150">
        <v>1</v>
      </c>
    </row>
    <row r="115" spans="1:10" ht="15.75" thickBot="1" x14ac:dyDescent="0.3">
      <c r="A115" s="17" t="s">
        <v>114</v>
      </c>
      <c r="B115" s="20"/>
      <c r="C115" s="60">
        <f t="shared" ref="C115:I115" si="7">SUM(C116:C123)</f>
        <v>143</v>
      </c>
      <c r="D115" s="61">
        <f t="shared" si="7"/>
        <v>141</v>
      </c>
      <c r="E115" s="61">
        <f t="shared" si="7"/>
        <v>371</v>
      </c>
      <c r="F115" s="48">
        <f t="shared" si="7"/>
        <v>87</v>
      </c>
      <c r="G115" s="39">
        <f t="shared" si="7"/>
        <v>122</v>
      </c>
      <c r="H115" s="31">
        <f t="shared" si="7"/>
        <v>81</v>
      </c>
      <c r="I115" s="48">
        <f t="shared" si="7"/>
        <v>557</v>
      </c>
      <c r="J115" s="91"/>
    </row>
    <row r="116" spans="1:10" x14ac:dyDescent="0.25">
      <c r="A116" s="6">
        <v>1</v>
      </c>
      <c r="B116" s="62" t="s">
        <v>151</v>
      </c>
      <c r="C116" s="36">
        <v>18</v>
      </c>
      <c r="D116" s="56">
        <v>34</v>
      </c>
      <c r="E116" s="40">
        <v>125</v>
      </c>
      <c r="F116" s="53">
        <v>19</v>
      </c>
      <c r="G116" s="40">
        <v>17</v>
      </c>
      <c r="H116" s="32">
        <v>13</v>
      </c>
      <c r="I116" s="53">
        <v>81</v>
      </c>
      <c r="J116" s="150">
        <v>1</v>
      </c>
    </row>
    <row r="117" spans="1:10" x14ac:dyDescent="0.25">
      <c r="A117" s="6">
        <v>2</v>
      </c>
      <c r="B117" s="10" t="s">
        <v>115</v>
      </c>
      <c r="C117" s="36"/>
      <c r="D117" s="40"/>
      <c r="E117" s="40"/>
      <c r="F117" s="53"/>
      <c r="G117" s="40"/>
      <c r="H117" s="32"/>
      <c r="I117" s="53"/>
      <c r="J117" s="91"/>
    </row>
    <row r="118" spans="1:10" x14ac:dyDescent="0.25">
      <c r="A118" s="6">
        <v>3</v>
      </c>
      <c r="B118" s="10" t="s">
        <v>67</v>
      </c>
      <c r="C118" s="36">
        <v>2</v>
      </c>
      <c r="D118" s="40">
        <v>2</v>
      </c>
      <c r="E118" s="40">
        <v>18</v>
      </c>
      <c r="F118" s="53">
        <v>16</v>
      </c>
      <c r="G118" s="40">
        <v>18</v>
      </c>
      <c r="H118" s="32">
        <v>8</v>
      </c>
      <c r="I118" s="53">
        <v>84</v>
      </c>
      <c r="J118" s="150">
        <v>1</v>
      </c>
    </row>
    <row r="119" spans="1:10" x14ac:dyDescent="0.25">
      <c r="A119" s="6">
        <v>4</v>
      </c>
      <c r="B119" s="10" t="s">
        <v>92</v>
      </c>
      <c r="C119" s="36">
        <v>12</v>
      </c>
      <c r="D119" s="40">
        <v>0</v>
      </c>
      <c r="E119" s="40">
        <v>17</v>
      </c>
      <c r="F119" s="53">
        <v>0</v>
      </c>
      <c r="G119" s="40">
        <v>0</v>
      </c>
      <c r="H119" s="32">
        <v>12</v>
      </c>
      <c r="I119" s="53">
        <v>52</v>
      </c>
      <c r="J119" s="150">
        <v>1</v>
      </c>
    </row>
    <row r="120" spans="1:10" x14ac:dyDescent="0.25">
      <c r="A120" s="6">
        <v>5</v>
      </c>
      <c r="B120" s="10" t="s">
        <v>77</v>
      </c>
      <c r="C120" s="36">
        <v>59</v>
      </c>
      <c r="D120" s="40">
        <v>59</v>
      </c>
      <c r="E120" s="40">
        <v>60</v>
      </c>
      <c r="F120" s="53">
        <v>5</v>
      </c>
      <c r="G120" s="40">
        <v>5</v>
      </c>
      <c r="H120" s="32">
        <v>4</v>
      </c>
      <c r="I120" s="53">
        <v>45</v>
      </c>
      <c r="J120" s="150">
        <v>1</v>
      </c>
    </row>
    <row r="121" spans="1:10" x14ac:dyDescent="0.25">
      <c r="A121" s="6">
        <v>6</v>
      </c>
      <c r="B121" s="10" t="s">
        <v>94</v>
      </c>
      <c r="C121" s="36">
        <v>6</v>
      </c>
      <c r="D121" s="40">
        <v>4</v>
      </c>
      <c r="E121" s="40">
        <v>23</v>
      </c>
      <c r="F121" s="53">
        <v>7</v>
      </c>
      <c r="G121" s="40">
        <v>4</v>
      </c>
      <c r="H121" s="32">
        <v>8</v>
      </c>
      <c r="I121" s="53">
        <v>121</v>
      </c>
      <c r="J121" s="150">
        <v>1</v>
      </c>
    </row>
    <row r="122" spans="1:10" x14ac:dyDescent="0.25">
      <c r="A122" s="6">
        <v>7</v>
      </c>
      <c r="B122" s="10" t="s">
        <v>40</v>
      </c>
      <c r="C122" s="36">
        <v>16</v>
      </c>
      <c r="D122" s="40">
        <v>12</v>
      </c>
      <c r="E122" s="40">
        <v>8</v>
      </c>
      <c r="F122" s="53">
        <v>8</v>
      </c>
      <c r="G122" s="40">
        <v>8</v>
      </c>
      <c r="H122" s="32">
        <v>14</v>
      </c>
      <c r="I122" s="53">
        <v>34</v>
      </c>
      <c r="J122" s="150">
        <v>1</v>
      </c>
    </row>
    <row r="123" spans="1:10" ht="15.75" thickBot="1" x14ac:dyDescent="0.3">
      <c r="A123" s="6">
        <v>8</v>
      </c>
      <c r="B123" s="59" t="s">
        <v>170</v>
      </c>
      <c r="C123" s="36">
        <v>30</v>
      </c>
      <c r="D123" s="40">
        <v>30</v>
      </c>
      <c r="E123" s="40">
        <v>120</v>
      </c>
      <c r="F123" s="53">
        <v>32</v>
      </c>
      <c r="G123" s="40">
        <v>70</v>
      </c>
      <c r="H123" s="32">
        <v>22</v>
      </c>
      <c r="I123" s="53">
        <v>140</v>
      </c>
      <c r="J123" s="150">
        <v>1</v>
      </c>
    </row>
    <row r="124" spans="1:10" ht="16.5" customHeight="1" thickBot="1" x14ac:dyDescent="0.3">
      <c r="A124" s="7">
        <f>A3+A13+A27+A47+A67+A83+A114+A123</f>
        <v>114</v>
      </c>
      <c r="B124" s="14"/>
      <c r="C124" s="35">
        <f t="shared" ref="C124:I124" si="8">C3+C4+C14+C28+C48+C68+C84+C115</f>
        <v>1519</v>
      </c>
      <c r="D124" s="39">
        <f t="shared" si="8"/>
        <v>1454</v>
      </c>
      <c r="E124" s="39">
        <f t="shared" si="8"/>
        <v>3607</v>
      </c>
      <c r="F124" s="48">
        <f t="shared" si="8"/>
        <v>738</v>
      </c>
      <c r="G124" s="39">
        <f t="shared" si="8"/>
        <v>751</v>
      </c>
      <c r="H124" s="31">
        <f t="shared" si="8"/>
        <v>1711</v>
      </c>
      <c r="I124" s="31">
        <f t="shared" si="8"/>
        <v>7276</v>
      </c>
    </row>
    <row r="125" spans="1:10" x14ac:dyDescent="0.25">
      <c r="A125" s="1"/>
    </row>
    <row r="126" spans="1:10" x14ac:dyDescent="0.25">
      <c r="A126" s="1"/>
    </row>
    <row r="127" spans="1:10" x14ac:dyDescent="0.25">
      <c r="A127" s="1"/>
    </row>
  </sheetData>
  <conditionalFormatting sqref="G29:I47 G69:I83 C120:E120 D119:E119 C122:E123 D121:E121 F116:I123 C117:E118 G5:I13 G49:I67 J6 J83 J116 J118:J123 J77:J79 J81 J46:J47 G15:J27 G85:J114 J8:J13 G3:J3 J30:J44 J69:J75 J50:J67">
    <cfRule type="cellIs" dxfId="18" priority="24" operator="greaterThanOrEqual">
      <formula>1</formula>
    </cfRule>
  </conditionalFormatting>
  <conditionalFormatting sqref="F5:F13 F29:F47 F69:F83 F49:F67 F3 F85:F114 F15:F27">
    <cfRule type="cellIs" dxfId="17" priority="18" operator="greaterThanOrEqual">
      <formula>1</formula>
    </cfRule>
  </conditionalFormatting>
  <conditionalFormatting sqref="C3:E3">
    <cfRule type="cellIs" dxfId="16" priority="13" operator="greaterThanOrEqual">
      <formula>1</formula>
    </cfRule>
  </conditionalFormatting>
  <conditionalFormatting sqref="C15:E25 C29:E39 C27:E27 C26 C41:E47 C40 E40 C5:E13 C69:E83 C50:E67">
    <cfRule type="cellIs" dxfId="15" priority="17" operator="greaterThanOrEqual">
      <formula>1</formula>
    </cfRule>
  </conditionalFormatting>
  <conditionalFormatting sqref="C49:E49">
    <cfRule type="cellIs" dxfId="14" priority="16" operator="greaterThanOrEqual">
      <formula>1</formula>
    </cfRule>
  </conditionalFormatting>
  <conditionalFormatting sqref="C85:E87 C89:E89 C88 C91:E95 C90 E90 C97:E98 C96 C100:E112 C99 E99 C114:E114 C113 E113">
    <cfRule type="cellIs" dxfId="13" priority="15" operator="greaterThanOrEqual">
      <formula>1</formula>
    </cfRule>
  </conditionalFormatting>
  <conditionalFormatting sqref="C116 E116">
    <cfRule type="cellIs" dxfId="12" priority="14" operator="greaterThanOrEqual">
      <formula>1</formula>
    </cfRule>
  </conditionalFormatting>
  <conditionalFormatting sqref="C119">
    <cfRule type="cellIs" dxfId="11" priority="12" operator="greaterThanOrEqual">
      <formula>1</formula>
    </cfRule>
  </conditionalFormatting>
  <conditionalFormatting sqref="C121">
    <cfRule type="cellIs" dxfId="10" priority="11" operator="greaterThanOrEqual">
      <formula>1</formula>
    </cfRule>
  </conditionalFormatting>
  <conditionalFormatting sqref="D26:E26">
    <cfRule type="cellIs" dxfId="9" priority="10" operator="greaterThan">
      <formula>0</formula>
    </cfRule>
  </conditionalFormatting>
  <conditionalFormatting sqref="D40">
    <cfRule type="cellIs" dxfId="8" priority="9" operator="greaterThan">
      <formula>0</formula>
    </cfRule>
  </conditionalFormatting>
  <conditionalFormatting sqref="D88:E88">
    <cfRule type="cellIs" dxfId="7" priority="8" operator="greaterThan">
      <formula>0</formula>
    </cfRule>
  </conditionalFormatting>
  <conditionalFormatting sqref="D90">
    <cfRule type="cellIs" dxfId="6" priority="7" operator="greaterThan">
      <formula>0</formula>
    </cfRule>
  </conditionalFormatting>
  <conditionalFormatting sqref="D96:E96">
    <cfRule type="cellIs" dxfId="5" priority="6" operator="greaterThan">
      <formula>0</formula>
    </cfRule>
  </conditionalFormatting>
  <conditionalFormatting sqref="D99">
    <cfRule type="cellIs" dxfId="4" priority="5" operator="greaterThan">
      <formula>0</formula>
    </cfRule>
  </conditionalFormatting>
  <conditionalFormatting sqref="D113">
    <cfRule type="cellIs" dxfId="3" priority="4" operator="greaterThan">
      <formula>0</formula>
    </cfRule>
  </conditionalFormatting>
  <conditionalFormatting sqref="D116">
    <cfRule type="cellIs" dxfId="2" priority="3" operator="greaterThan">
      <formula>0</formula>
    </cfRule>
  </conditionalFormatting>
  <conditionalFormatting sqref="J29">
    <cfRule type="cellIs" dxfId="1" priority="2" operator="greaterThanOrEqual">
      <formula>1</formula>
    </cfRule>
  </conditionalFormatting>
  <conditionalFormatting sqref="J76">
    <cfRule type="cellIs" dxfId="0" priority="1" operator="greaterThanOrEqual">
      <formula>1</formula>
    </cfRule>
  </conditionalFormatting>
  <pageMargins left="0.25" right="0.25"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Посещение семинаров 2018-2019</vt:lpstr>
      <vt:lpstr>Реализация ДК инфо 01.07.2019</vt:lpstr>
      <vt:lpstr>Объективность оценивания</vt:lpstr>
      <vt:lpstr>Владение ИКТ-средствами</vt:lpstr>
      <vt:lpstr>Вовлечение в педагоги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2019-11-05T04:52:04Z</dcterms:modified>
</cp:coreProperties>
</file>