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681"/>
  </bookViews>
  <sheets>
    <sheet name="Французский-11 2018-2021" sheetId="11" r:id="rId1"/>
    <sheet name="Французский-11 2018 расклад" sheetId="13" r:id="rId2"/>
    <sheet name="Французский-11 2019 расклад" sheetId="12" r:id="rId3"/>
    <sheet name="Французский-11 2020 расклад" sheetId="10" r:id="rId4"/>
    <sheet name="Французский-11 2021 расклад" sheetId="9" r:id="rId5"/>
  </sheets>
  <calcPr calcId="145621"/>
</workbook>
</file>

<file path=xl/calcChain.xml><?xml version="1.0" encoding="utf-8"?>
<calcChain xmlns="http://schemas.openxmlformats.org/spreadsheetml/2006/main">
  <c r="V53" i="11" l="1"/>
  <c r="R53" i="11"/>
  <c r="N53" i="11"/>
  <c r="J53" i="11"/>
  <c r="F53" i="11"/>
  <c r="H6" i="12"/>
  <c r="N6" i="12" s="1"/>
  <c r="F6" i="12"/>
  <c r="N123" i="12"/>
  <c r="N51" i="12"/>
  <c r="N50" i="12"/>
  <c r="N8" i="12"/>
  <c r="N17" i="12"/>
  <c r="N30" i="12"/>
  <c r="N68" i="12"/>
  <c r="N83" i="12"/>
  <c r="F115" i="12"/>
  <c r="N53" i="10"/>
  <c r="N8" i="9"/>
  <c r="N6" i="9"/>
  <c r="N17" i="9"/>
  <c r="N30" i="9"/>
  <c r="N48" i="9"/>
  <c r="N68" i="9"/>
  <c r="N115" i="9"/>
  <c r="N83" i="9"/>
  <c r="F30" i="13"/>
  <c r="N115" i="12"/>
  <c r="J115" i="12"/>
  <c r="H48" i="12"/>
  <c r="N48" i="12" s="1"/>
  <c r="J48" i="12"/>
  <c r="F48" i="10"/>
  <c r="M123" i="11" l="1"/>
  <c r="M115" i="11"/>
  <c r="M83" i="11"/>
  <c r="M68" i="11"/>
  <c r="M51" i="11"/>
  <c r="M48" i="11"/>
  <c r="M30" i="11"/>
  <c r="M17" i="11"/>
  <c r="M8" i="11"/>
  <c r="M6" i="11"/>
  <c r="O6" i="11"/>
  <c r="N115" i="10"/>
  <c r="N115" i="11" s="1"/>
  <c r="N83" i="10"/>
  <c r="N83" i="11" s="1"/>
  <c r="N68" i="10"/>
  <c r="N68" i="11" s="1"/>
  <c r="N48" i="10"/>
  <c r="N48" i="11" s="1"/>
  <c r="N30" i="10"/>
  <c r="N30" i="11" s="1"/>
  <c r="N17" i="10"/>
  <c r="N17" i="11" s="1"/>
  <c r="N8" i="10"/>
  <c r="N8" i="11" s="1"/>
  <c r="N6" i="10"/>
  <c r="N6" i="11" s="1"/>
  <c r="N6" i="13"/>
  <c r="L6" i="11" s="1"/>
  <c r="D83" i="13"/>
  <c r="J125" i="13"/>
  <c r="P115" i="13"/>
  <c r="T115" i="11" s="1"/>
  <c r="N115" i="13"/>
  <c r="L115" i="11" s="1"/>
  <c r="D115" i="13"/>
  <c r="L115" i="13" s="1"/>
  <c r="D115" i="11" s="1"/>
  <c r="P83" i="13"/>
  <c r="T83" i="11" s="1"/>
  <c r="N83" i="13"/>
  <c r="L83" i="11" s="1"/>
  <c r="L83" i="13"/>
  <c r="D83" i="11" s="1"/>
  <c r="P68" i="13"/>
  <c r="T68" i="11" s="1"/>
  <c r="N68" i="13"/>
  <c r="L68" i="11" s="1"/>
  <c r="D68" i="13"/>
  <c r="L68" i="13" s="1"/>
  <c r="D68" i="11" s="1"/>
  <c r="P48" i="13"/>
  <c r="T48" i="11" s="1"/>
  <c r="N48" i="13"/>
  <c r="L48" i="11" s="1"/>
  <c r="D48" i="13"/>
  <c r="L48" i="13" s="1"/>
  <c r="D48" i="11" s="1"/>
  <c r="P42" i="13"/>
  <c r="T42" i="11" s="1"/>
  <c r="N42" i="13"/>
  <c r="L42" i="11" s="1"/>
  <c r="L42" i="13"/>
  <c r="D42" i="11" s="1"/>
  <c r="P30" i="13"/>
  <c r="T30" i="11" s="1"/>
  <c r="N30" i="13"/>
  <c r="L30" i="11" s="1"/>
  <c r="J30" i="13"/>
  <c r="D30" i="13"/>
  <c r="L30" i="13" s="1"/>
  <c r="D30" i="11" s="1"/>
  <c r="P17" i="13"/>
  <c r="T17" i="11" s="1"/>
  <c r="N17" i="13"/>
  <c r="L17" i="11" s="1"/>
  <c r="D17" i="13"/>
  <c r="L17" i="13" s="1"/>
  <c r="D17" i="11" s="1"/>
  <c r="P8" i="13"/>
  <c r="T8" i="11" s="1"/>
  <c r="N8" i="13"/>
  <c r="L8" i="11" s="1"/>
  <c r="D8" i="13"/>
  <c r="P6" i="13"/>
  <c r="T6" i="11" s="1"/>
  <c r="J125" i="12"/>
  <c r="P123" i="12"/>
  <c r="U123" i="11" s="1"/>
  <c r="L123" i="12"/>
  <c r="P115" i="12"/>
  <c r="U115" i="11" s="1"/>
  <c r="D115" i="12"/>
  <c r="L115" i="12" s="1"/>
  <c r="E115" i="11" s="1"/>
  <c r="P83" i="12"/>
  <c r="U83" i="11" s="1"/>
  <c r="D83" i="12"/>
  <c r="L83" i="12" s="1"/>
  <c r="E83" i="11" s="1"/>
  <c r="P68" i="12"/>
  <c r="U68" i="11" s="1"/>
  <c r="D68" i="12"/>
  <c r="L68" i="12" s="1"/>
  <c r="E68" i="11" s="1"/>
  <c r="P51" i="12"/>
  <c r="U51" i="11" s="1"/>
  <c r="L51" i="12"/>
  <c r="E51" i="11" s="1"/>
  <c r="P50" i="12"/>
  <c r="U50" i="11" s="1"/>
  <c r="L50" i="12"/>
  <c r="E50" i="11" s="1"/>
  <c r="P48" i="12"/>
  <c r="U48" i="11" s="1"/>
  <c r="D48" i="12"/>
  <c r="L48" i="12" s="1"/>
  <c r="E48" i="11" s="1"/>
  <c r="P30" i="12"/>
  <c r="U30" i="11" s="1"/>
  <c r="D30" i="12"/>
  <c r="L30" i="12" s="1"/>
  <c r="E30" i="11" s="1"/>
  <c r="P17" i="12"/>
  <c r="U17" i="11" s="1"/>
  <c r="D17" i="12"/>
  <c r="L17" i="12" s="1"/>
  <c r="E17" i="11" s="1"/>
  <c r="P8" i="12"/>
  <c r="U8" i="11" s="1"/>
  <c r="D8" i="12"/>
  <c r="P6" i="12"/>
  <c r="U6" i="11" s="1"/>
  <c r="O123" i="12" l="1"/>
  <c r="Q123" i="11" s="1"/>
  <c r="E123" i="11"/>
  <c r="M50" i="12"/>
  <c r="I50" i="11" s="1"/>
  <c r="M50" i="11"/>
  <c r="D6" i="12"/>
  <c r="L6" i="12" s="1"/>
  <c r="E6" i="11" s="1"/>
  <c r="M123" i="12"/>
  <c r="I123" i="11" s="1"/>
  <c r="M51" i="12"/>
  <c r="I51" i="11" s="1"/>
  <c r="O51" i="12"/>
  <c r="Q51" i="11" s="1"/>
  <c r="D6" i="13"/>
  <c r="L6" i="13" s="1"/>
  <c r="D6" i="11" s="1"/>
  <c r="M115" i="13"/>
  <c r="H115" i="11" s="1"/>
  <c r="L8" i="13"/>
  <c r="D8" i="11" s="1"/>
  <c r="O42" i="13"/>
  <c r="P42" i="11" s="1"/>
  <c r="M42" i="13"/>
  <c r="H42" i="11" s="1"/>
  <c r="O50" i="12"/>
  <c r="Q50" i="11" s="1"/>
  <c r="L8" i="12"/>
  <c r="E8" i="11" s="1"/>
  <c r="A6" i="11"/>
  <c r="M17" i="12" l="1"/>
  <c r="I17" i="11" s="1"/>
  <c r="O115" i="13"/>
  <c r="P115" i="11" s="1"/>
  <c r="M83" i="13"/>
  <c r="H83" i="11" s="1"/>
  <c r="M68" i="13"/>
  <c r="H68" i="11" s="1"/>
  <c r="M48" i="13"/>
  <c r="H48" i="11" s="1"/>
  <c r="M17" i="13"/>
  <c r="H17" i="11" s="1"/>
  <c r="M8" i="13"/>
  <c r="H8" i="11" s="1"/>
  <c r="M83" i="12"/>
  <c r="I83" i="11" s="1"/>
  <c r="M48" i="12"/>
  <c r="I48" i="11" s="1"/>
  <c r="O8" i="12"/>
  <c r="Q8" i="11" s="1"/>
  <c r="M8" i="12"/>
  <c r="I8" i="11" s="1"/>
  <c r="M115" i="12"/>
  <c r="I115" i="11" s="1"/>
  <c r="O115" i="12"/>
  <c r="Q115" i="11" s="1"/>
  <c r="O68" i="12"/>
  <c r="Q68" i="11" s="1"/>
  <c r="M68" i="12"/>
  <c r="I68" i="11" s="1"/>
  <c r="O48" i="12"/>
  <c r="Q48" i="11" s="1"/>
  <c r="O68" i="13"/>
  <c r="P68" i="11" s="1"/>
  <c r="O48" i="13"/>
  <c r="P48" i="11" s="1"/>
  <c r="O8" i="13"/>
  <c r="P8" i="11" s="1"/>
  <c r="O83" i="13"/>
  <c r="P83" i="11" s="1"/>
  <c r="O17" i="13"/>
  <c r="P17" i="11" s="1"/>
  <c r="M30" i="13"/>
  <c r="O30" i="13"/>
  <c r="P30" i="11" s="1"/>
  <c r="O83" i="12"/>
  <c r="Q83" i="11" s="1"/>
  <c r="O30" i="12"/>
  <c r="Q30" i="11" s="1"/>
  <c r="M30" i="12"/>
  <c r="I30" i="11" s="1"/>
  <c r="O17" i="12"/>
  <c r="Q17" i="11" s="1"/>
  <c r="M6" i="13" l="1"/>
  <c r="H6" i="11" s="1"/>
  <c r="H30" i="11"/>
  <c r="M6" i="12"/>
  <c r="I6" i="11" s="1"/>
  <c r="O6" i="13"/>
  <c r="P6" i="11" s="1"/>
  <c r="O6" i="12"/>
  <c r="Q6" i="11" s="1"/>
  <c r="D30" i="9"/>
  <c r="D17" i="9"/>
  <c r="D8" i="9"/>
  <c r="P53" i="10"/>
  <c r="J125" i="10"/>
  <c r="L53" i="10"/>
  <c r="D17" i="10"/>
  <c r="D8" i="10"/>
  <c r="M53" i="10" l="1"/>
  <c r="O53" i="10"/>
  <c r="P115" i="10" l="1"/>
  <c r="V115" i="11" s="1"/>
  <c r="D115" i="10"/>
  <c r="L115" i="10" s="1"/>
  <c r="F115" i="11" s="1"/>
  <c r="P83" i="10"/>
  <c r="V83" i="11" s="1"/>
  <c r="D83" i="10"/>
  <c r="L83" i="10" s="1"/>
  <c r="F83" i="11" s="1"/>
  <c r="P68" i="10"/>
  <c r="V68" i="11" s="1"/>
  <c r="D68" i="10"/>
  <c r="L68" i="10" s="1"/>
  <c r="F68" i="11" s="1"/>
  <c r="P48" i="10"/>
  <c r="V48" i="11" s="1"/>
  <c r="D48" i="10"/>
  <c r="L48" i="10" s="1"/>
  <c r="F48" i="11" s="1"/>
  <c r="P30" i="10"/>
  <c r="V30" i="11" s="1"/>
  <c r="D30" i="10"/>
  <c r="L30" i="10" s="1"/>
  <c r="F30" i="11" s="1"/>
  <c r="P17" i="10"/>
  <c r="V17" i="11" s="1"/>
  <c r="L17" i="10"/>
  <c r="F17" i="11" s="1"/>
  <c r="P8" i="10"/>
  <c r="V8" i="11" s="1"/>
  <c r="L8" i="10"/>
  <c r="F8" i="11" s="1"/>
  <c r="P6" i="10"/>
  <c r="V6" i="11" s="1"/>
  <c r="J48" i="10" l="1"/>
  <c r="D6" i="10"/>
  <c r="L6" i="10" s="1"/>
  <c r="F6" i="11" s="1"/>
  <c r="O48" i="10"/>
  <c r="R48" i="11" s="1"/>
  <c r="L16" i="9"/>
  <c r="P6" i="9"/>
  <c r="W6" i="11" s="1"/>
  <c r="M115" i="10" l="1"/>
  <c r="J115" i="11" s="1"/>
  <c r="M8" i="10"/>
  <c r="J8" i="11" s="1"/>
  <c r="O115" i="10"/>
  <c r="R115" i="11" s="1"/>
  <c r="M48" i="10"/>
  <c r="J48" i="11" s="1"/>
  <c r="M30" i="10"/>
  <c r="J30" i="11" s="1"/>
  <c r="M17" i="10"/>
  <c r="J17" i="11" s="1"/>
  <c r="O17" i="10"/>
  <c r="R17" i="11" s="1"/>
  <c r="M68" i="10"/>
  <c r="J68" i="11" s="1"/>
  <c r="O8" i="10"/>
  <c r="R8" i="11" s="1"/>
  <c r="O83" i="10"/>
  <c r="R83" i="11" s="1"/>
  <c r="M83" i="10"/>
  <c r="J83" i="11" s="1"/>
  <c r="O68" i="10"/>
  <c r="R68" i="11" s="1"/>
  <c r="O30" i="10"/>
  <c r="R30" i="11" s="1"/>
  <c r="M8" i="9" l="1"/>
  <c r="K8" i="11" s="1"/>
  <c r="M115" i="9"/>
  <c r="K115" i="11" s="1"/>
  <c r="M17" i="9"/>
  <c r="K17" i="11" s="1"/>
  <c r="O17" i="9"/>
  <c r="S17" i="11" s="1"/>
  <c r="M83" i="9"/>
  <c r="K83" i="11" s="1"/>
  <c r="M68" i="9"/>
  <c r="K68" i="11" s="1"/>
  <c r="M48" i="9"/>
  <c r="K48" i="11" s="1"/>
  <c r="M30" i="9"/>
  <c r="K30" i="11" s="1"/>
  <c r="O8" i="9"/>
  <c r="S8" i="11" s="1"/>
  <c r="O115" i="9"/>
  <c r="S115" i="11" s="1"/>
  <c r="O68" i="9"/>
  <c r="S68" i="11" s="1"/>
  <c r="O30" i="9"/>
  <c r="S30" i="11" s="1"/>
  <c r="O83" i="9"/>
  <c r="S83" i="11" s="1"/>
  <c r="O48" i="9"/>
  <c r="S48" i="11" s="1"/>
  <c r="O6" i="10"/>
  <c r="R6" i="11" s="1"/>
  <c r="M6" i="10"/>
  <c r="J6" i="11" s="1"/>
  <c r="M6" i="9" l="1"/>
  <c r="K6" i="11" s="1"/>
  <c r="O6" i="9"/>
  <c r="S6" i="11" s="1"/>
  <c r="O115" i="11"/>
  <c r="P115" i="9"/>
  <c r="W115" i="11" s="1"/>
  <c r="O83" i="11"/>
  <c r="P83" i="9"/>
  <c r="W83" i="11" s="1"/>
  <c r="O68" i="11"/>
  <c r="P68" i="9"/>
  <c r="W68" i="11" s="1"/>
  <c r="O48" i="11"/>
  <c r="P48" i="9"/>
  <c r="W48" i="11" s="1"/>
  <c r="P17" i="9"/>
  <c r="W17" i="11" s="1"/>
  <c r="O30" i="11"/>
  <c r="P30" i="9"/>
  <c r="W30" i="11" s="1"/>
  <c r="O17" i="11"/>
  <c r="O8" i="11"/>
  <c r="P8" i="9"/>
  <c r="W8" i="11" s="1"/>
  <c r="L8" i="9" l="1"/>
  <c r="G8" i="11" s="1"/>
  <c r="D115" i="9"/>
  <c r="L115" i="9" s="1"/>
  <c r="G115" i="11" s="1"/>
  <c r="D83" i="9"/>
  <c r="L83" i="9" s="1"/>
  <c r="G83" i="11" s="1"/>
  <c r="D68" i="9"/>
  <c r="L68" i="9" s="1"/>
  <c r="G68" i="11" s="1"/>
  <c r="D48" i="9"/>
  <c r="L48" i="9" s="1"/>
  <c r="G48" i="11" s="1"/>
  <c r="L30" i="9"/>
  <c r="G30" i="11" s="1"/>
  <c r="L17" i="9"/>
  <c r="G17" i="11" s="1"/>
  <c r="D6" i="9" l="1"/>
  <c r="L6" i="9" s="1"/>
  <c r="G6" i="11" s="1"/>
</calcChain>
</file>

<file path=xl/sharedStrings.xml><?xml version="1.0" encoding="utf-8"?>
<sst xmlns="http://schemas.openxmlformats.org/spreadsheetml/2006/main" count="692" uniqueCount="143">
  <si>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</si>
  <si>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</si>
  <si>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</si>
  <si>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</si>
  <si>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</si>
  <si>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</si>
  <si>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</si>
  <si>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</si>
  <si>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</si>
  <si>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</si>
  <si>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</si>
  <si>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</si>
  <si>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</si>
  <si>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</si>
  <si>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</si>
  <si>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</si>
  <si>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</si>
  <si>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</si>
  <si>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</si>
  <si>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</si>
  <si>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</si>
  <si>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</si>
  <si>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</si>
  <si>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</si>
  <si>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</si>
  <si>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</si>
  <si>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</si>
  <si>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</si>
  <si>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</si>
  <si>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</si>
  <si>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</si>
  <si>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</si>
  <si>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</si>
  <si>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</si>
  <si>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</si>
  <si>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</si>
  <si>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</si>
  <si>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</si>
  <si>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</si>
  <si>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</si>
  <si>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</si>
  <si>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</si>
  <si>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</si>
  <si>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</si>
  <si>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</si>
  <si>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</si>
  <si>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</si>
  <si>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</si>
  <si>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</si>
  <si>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</si>
  <si>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</si>
  <si>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</si>
  <si>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</si>
  <si>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</si>
  <si>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</si>
  <si>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</si>
  <si>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</si>
  <si>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</si>
  <si>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</si>
  <si>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</si>
  <si>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</si>
  <si>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</si>
  <si>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</si>
  <si>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</si>
  <si>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</si>
  <si>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</si>
  <si>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</si>
  <si>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</si>
  <si>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</si>
  <si>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</si>
  <si>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</si>
  <si>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</si>
  <si>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</si>
  <si>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</si>
  <si>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</si>
  <si>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</si>
  <si>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</si>
  <si>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</si>
  <si>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</si>
  <si>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</si>
  <si>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</si>
  <si>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</si>
  <si>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</si>
  <si>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</si>
  <si>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</si>
  <si>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</si>
  <si>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</si>
  <si>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</si>
  <si>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</si>
  <si>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</si>
  <si>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</si>
  <si>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</si>
  <si>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</si>
  <si>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</si>
  <si>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</si>
  <si>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</si>
  <si>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</si>
  <si>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</si>
  <si>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</si>
  <si>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</si>
  <si>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</si>
  <si>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</si>
  <si>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</si>
  <si>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</si>
  <si>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</si>
  <si>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</si>
  <si>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</si>
  <si>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</si>
  <si>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</si>
  <si>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</si>
  <si>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</si>
  <si>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</si>
  <si>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</si>
  <si>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</si>
  <si>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</si>
  <si>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</si>
  <si>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</si>
  <si>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</si>
  <si>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</si>
  <si>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</si>
  <si>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</si>
  <si>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</si>
  <si>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</si>
  <si>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</si>
  <si>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</si>
  <si>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</si>
  <si>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менее 27</t>
  </si>
  <si>
    <t>80-99</t>
  </si>
  <si>
    <t>Сдали на 27% и ниже, чел.</t>
  </si>
  <si>
    <t>Сдали на 27% и ниже, %</t>
  </si>
  <si>
    <t>Полученные баллы, %</t>
  </si>
  <si>
    <t>Код КИАСУО</t>
  </si>
  <si>
    <t>Сумма (чел.)/Среднее значение по городу (%)</t>
  </si>
  <si>
    <t>отлично - с 90% по 100% сдали на 68% и выше и нет сдавших ниже 27%</t>
  </si>
  <si>
    <t xml:space="preserve">хорошо - сдали на 68% и выше со среднего значения по городу до 90% </t>
  </si>
  <si>
    <t>допустимо - сдали на 68% и выше с 50% до среднего значения по  городу и сдавших ниже 27% не более 10% или 10 чел.</t>
  </si>
  <si>
    <t>критично - сдали на 68% и выше меньше  50% и сдавших ниже 27% 10% и более или 10 чел. и более</t>
  </si>
  <si>
    <t>Сдали на 68% и выше, чел.</t>
  </si>
  <si>
    <t>Сдали на 68% и выше, %.</t>
  </si>
  <si>
    <t>Сдали на 68% и выше, %</t>
  </si>
  <si>
    <t>ФРАНЦУЗСКИЙ ЯЗЫК, 11 класс</t>
  </si>
  <si>
    <t>27-67</t>
  </si>
  <si>
    <t>68-79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</si>
</sst>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[$-419]General"/>
    <numFmt numFmtId="166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6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4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54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1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7" xfId="7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3" fontId="0" fillId="9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3" fillId="0" borderId="32" xfId="0" applyNumberFormat="1" applyFont="1" applyBorder="1" applyAlignment="1">
      <alignment horizontal="left" vertical="center"/>
    </xf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48" xfId="0" applyNumberFormat="1" applyFont="1" applyBorder="1" applyAlignment="1">
      <alignment horizontal="lef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3" fillId="0" borderId="0" xfId="10" applyNumberFormat="1" applyBorder="1"/>
    <xf numFmtId="2" fontId="11" fillId="0" borderId="48" xfId="0" applyNumberFormat="1" applyFont="1" applyBorder="1" applyAlignment="1">
      <alignment horizontal="center"/>
    </xf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3" fontId="0" fillId="2" borderId="20" xfId="0" applyNumberFormat="1" applyFill="1" applyBorder="1"/>
    <xf numFmtId="2" fontId="1" fillId="0" borderId="51" xfId="13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center"/>
    </xf>
    <xf numFmtId="3" fontId="2" fillId="2" borderId="29" xfId="0" applyNumberFormat="1" applyFont="1" applyFill="1" applyBorder="1"/>
    <xf numFmtId="0" fontId="7" fillId="0" borderId="7" xfId="0" applyFont="1" applyBorder="1"/>
    <xf numFmtId="2" fontId="11" fillId="0" borderId="49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2" fontId="0" fillId="2" borderId="7" xfId="0" applyNumberFormat="1" applyFill="1" applyBorder="1"/>
    <xf numFmtId="2" fontId="1" fillId="0" borderId="50" xfId="13" applyNumberFormat="1" applyFont="1" applyBorder="1" applyAlignment="1">
      <alignment horizontal="right" vertical="center"/>
    </xf>
    <xf numFmtId="2" fontId="0" fillId="2" borderId="21" xfId="0" applyNumberFormat="1" applyFill="1" applyBorder="1"/>
    <xf numFmtId="0" fontId="7" fillId="0" borderId="0" xfId="0" applyFont="1" applyFill="1"/>
    <xf numFmtId="0" fontId="7" fillId="11" borderId="0" xfId="0" applyFont="1" applyFill="1"/>
    <xf numFmtId="0" fontId="2" fillId="0" borderId="5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50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1" xfId="0" applyFont="1" applyFill="1" applyBorder="1" applyAlignment="1">
      <alignment wrapText="1"/>
    </xf>
    <xf numFmtId="0" fontId="4" fillId="3" borderId="62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9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7" fillId="12" borderId="0" xfId="0" applyFont="1" applyFill="1"/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3" fillId="2" borderId="31" xfId="0" applyFont="1" applyFill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2" fontId="13" fillId="0" borderId="34" xfId="10" applyNumberFormat="1" applyBorder="1"/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3" fontId="2" fillId="2" borderId="29" xfId="0" applyNumberFormat="1" applyFont="1" applyFill="1" applyBorder="1"/>
    <xf numFmtId="0" fontId="7" fillId="0" borderId="7" xfId="0" applyFont="1" applyBorder="1"/>
    <xf numFmtId="0" fontId="3" fillId="0" borderId="29" xfId="0" applyFont="1" applyBorder="1" applyAlignment="1">
      <alignment horizontal="left"/>
    </xf>
    <xf numFmtId="2" fontId="13" fillId="0" borderId="52" xfId="10" applyNumberFormat="1" applyBorder="1"/>
    <xf numFmtId="0" fontId="7" fillId="5" borderId="0" xfId="0" applyFont="1" applyFill="1"/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2" fontId="4" fillId="6" borderId="21" xfId="0" applyNumberFormat="1" applyFont="1" applyFill="1" applyBorder="1" applyAlignment="1">
      <alignment horizontal="right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2" fontId="4" fillId="2" borderId="27" xfId="0" applyNumberFormat="1" applyFont="1" applyFill="1" applyBorder="1" applyAlignment="1">
      <alignment horizontal="right" wrapText="1"/>
    </xf>
    <xf numFmtId="2" fontId="5" fillId="0" borderId="31" xfId="1" applyNumberFormat="1" applyFont="1" applyBorder="1" applyAlignment="1">
      <alignment horizontal="center" vertical="center"/>
    </xf>
    <xf numFmtId="2" fontId="1" fillId="2" borderId="7" xfId="2" applyNumberFormat="1" applyFont="1" applyFill="1" applyBorder="1" applyAlignment="1">
      <alignment horizontal="right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0" fillId="0" borderId="34" xfId="11" applyNumberFormat="1" applyBorder="1"/>
    <xf numFmtId="0" fontId="7" fillId="0" borderId="11" xfId="0" applyFont="1" applyBorder="1"/>
    <xf numFmtId="0" fontId="4" fillId="3" borderId="7" xfId="0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0" xfId="0" applyFont="1"/>
    <xf numFmtId="2" fontId="2" fillId="0" borderId="11" xfId="0" applyNumberFormat="1" applyFont="1" applyBorder="1"/>
    <xf numFmtId="3" fontId="2" fillId="0" borderId="7" xfId="0" applyNumberFormat="1" applyFont="1" applyBorder="1" applyAlignment="1">
      <alignment horizontal="center"/>
    </xf>
    <xf numFmtId="3" fontId="2" fillId="2" borderId="29" xfId="0" applyNumberFormat="1" applyFont="1" applyFill="1" applyBorder="1" applyAlignment="1">
      <alignment horizontal="center"/>
    </xf>
    <xf numFmtId="3" fontId="2" fillId="2" borderId="30" xfId="0" applyNumberFormat="1" applyFont="1" applyFill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126">
    <cellStyle name="Excel Built-in Normal" xfId="3"/>
    <cellStyle name="Excel Built-in Normal 1" xfId="4"/>
    <cellStyle name="Excel Built-in Normal 1 2" xfId="19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  <cellStyle name="Процентный" xfId="125"/>
  </cellStyles>
  <dxfs count="91"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90"/>
    </tableStyle>
  </tableStyles>
  <colors>
    <mruColors>
      <color rgb="FFCCFF99"/>
      <color rgb="FFFFCCCC"/>
      <color rgb="FFFFFF66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404"/>
      <c r="E1" s="429" t="s">
        <v>133</v>
      </c>
      <c r="F1" s="194"/>
      <c r="G1" s="194"/>
      <c r="I1" s="17"/>
      <c r="J1" s="17"/>
      <c r="L1" s="195"/>
      <c r="M1" s="429" t="s">
        <v>135</v>
      </c>
    </row>
    <row r="2" spans="1:23" ht="18" customHeight="1" x14ac:dyDescent="0.25">
      <c r="A2" s="4"/>
      <c r="B2" s="439" t="s">
        <v>140</v>
      </c>
      <c r="C2" s="439"/>
      <c r="D2" s="392"/>
      <c r="E2" s="429" t="s">
        <v>134</v>
      </c>
      <c r="F2" s="194"/>
      <c r="G2" s="194"/>
      <c r="I2" s="17"/>
      <c r="J2" s="17"/>
      <c r="L2" s="18"/>
      <c r="M2" s="429" t="s">
        <v>136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42" t="s">
        <v>0</v>
      </c>
      <c r="B4" s="444" t="s">
        <v>131</v>
      </c>
      <c r="C4" s="444" t="s">
        <v>2</v>
      </c>
      <c r="D4" s="434" t="s">
        <v>125</v>
      </c>
      <c r="E4" s="435"/>
      <c r="F4" s="435"/>
      <c r="G4" s="435"/>
      <c r="H4" s="436" t="s">
        <v>137</v>
      </c>
      <c r="I4" s="437"/>
      <c r="J4" s="437"/>
      <c r="K4" s="438"/>
      <c r="L4" s="436" t="s">
        <v>138</v>
      </c>
      <c r="M4" s="437"/>
      <c r="N4" s="437"/>
      <c r="O4" s="438"/>
      <c r="P4" s="436" t="s">
        <v>128</v>
      </c>
      <c r="Q4" s="437"/>
      <c r="R4" s="437"/>
      <c r="S4" s="438"/>
      <c r="T4" s="436" t="s">
        <v>129</v>
      </c>
      <c r="U4" s="437"/>
      <c r="V4" s="437"/>
      <c r="W4" s="438"/>
    </row>
    <row r="5" spans="1:23" ht="15" customHeight="1" thickBot="1" x14ac:dyDescent="0.3">
      <c r="A5" s="443"/>
      <c r="B5" s="445"/>
      <c r="C5" s="445"/>
      <c r="D5" s="82">
        <v>2018</v>
      </c>
      <c r="E5" s="83">
        <v>2019</v>
      </c>
      <c r="F5" s="83">
        <v>2020</v>
      </c>
      <c r="G5" s="196">
        <v>2021</v>
      </c>
      <c r="H5" s="82">
        <v>2018</v>
      </c>
      <c r="I5" s="83">
        <v>2019</v>
      </c>
      <c r="J5" s="83">
        <v>2020</v>
      </c>
      <c r="K5" s="197">
        <v>2021</v>
      </c>
      <c r="L5" s="198">
        <v>2018</v>
      </c>
      <c r="M5" s="83">
        <v>2019</v>
      </c>
      <c r="N5" s="83">
        <v>2020</v>
      </c>
      <c r="O5" s="196">
        <v>2021</v>
      </c>
      <c r="P5" s="82">
        <v>2018</v>
      </c>
      <c r="Q5" s="83">
        <v>2019</v>
      </c>
      <c r="R5" s="83">
        <v>2020</v>
      </c>
      <c r="S5" s="197">
        <v>2021</v>
      </c>
      <c r="T5" s="198">
        <v>2018</v>
      </c>
      <c r="U5" s="83">
        <v>2019</v>
      </c>
      <c r="V5" s="83">
        <v>2020</v>
      </c>
      <c r="W5" s="197">
        <v>2021</v>
      </c>
    </row>
    <row r="6" spans="1:23" ht="15" customHeight="1" thickBot="1" x14ac:dyDescent="0.3">
      <c r="A6" s="29">
        <f>A7+A16+A29+A47+A67+A82+A114+A124</f>
        <v>111</v>
      </c>
      <c r="B6" s="440" t="s">
        <v>132</v>
      </c>
      <c r="C6" s="441"/>
      <c r="D6" s="199">
        <f>'Французский-11 2018 расклад'!L6</f>
        <v>1</v>
      </c>
      <c r="E6" s="200">
        <f>'Французский-11 2019 расклад'!L6</f>
        <v>3</v>
      </c>
      <c r="F6" s="200">
        <f>'Французский-11 2020 расклад'!L6</f>
        <v>2</v>
      </c>
      <c r="G6" s="201">
        <f>'Французский-11 2021 расклад'!L6</f>
        <v>0</v>
      </c>
      <c r="H6" s="199">
        <f>'Французский-11 2018 расклад'!M6</f>
        <v>0</v>
      </c>
      <c r="I6" s="200">
        <f>'Французский-11 2019 расклад'!M6</f>
        <v>2</v>
      </c>
      <c r="J6" s="200">
        <f>'Французский-11 2020 расклад'!M6</f>
        <v>0</v>
      </c>
      <c r="K6" s="202">
        <f>'Французский-11 2021 расклад'!M6</f>
        <v>0</v>
      </c>
      <c r="L6" s="203">
        <f>'Французский-11 2018 расклад'!N6</f>
        <v>0</v>
      </c>
      <c r="M6" s="204">
        <f>'Французский-11 2019 расклад'!N6</f>
        <v>100</v>
      </c>
      <c r="N6" s="204">
        <f>'Французский-11 2020 расклад'!N6</f>
        <v>0</v>
      </c>
      <c r="O6" s="205">
        <f>'Французский-11 2021 расклад'!N6</f>
        <v>0</v>
      </c>
      <c r="P6" s="199">
        <f>'Французский-11 2018 расклад'!O6</f>
        <v>0</v>
      </c>
      <c r="Q6" s="200">
        <f>'Французский-11 2019 расклад'!O6</f>
        <v>0</v>
      </c>
      <c r="R6" s="200">
        <f>'Французский-11 2020 расклад'!O6</f>
        <v>0</v>
      </c>
      <c r="S6" s="202">
        <f>'Французский-11 2021 расклад'!O6</f>
        <v>0</v>
      </c>
      <c r="T6" s="203">
        <f>'Французский-11 2018 расклад'!P6</f>
        <v>0</v>
      </c>
      <c r="U6" s="204">
        <f>'Французский-11 2019 расклад'!P6</f>
        <v>0</v>
      </c>
      <c r="V6" s="204">
        <f>'Французский-11 2020 расклад'!P6</f>
        <v>0</v>
      </c>
      <c r="W6" s="206">
        <f>'Французский-11 2021 расклад'!P6</f>
        <v>0</v>
      </c>
    </row>
    <row r="7" spans="1:23" ht="15" customHeight="1" thickBot="1" x14ac:dyDescent="0.3">
      <c r="A7" s="47">
        <v>1</v>
      </c>
      <c r="B7" s="62">
        <v>50050</v>
      </c>
      <c r="C7" s="207" t="s">
        <v>55</v>
      </c>
      <c r="D7" s="208"/>
      <c r="E7" s="209"/>
      <c r="F7" s="209"/>
      <c r="G7" s="210"/>
      <c r="H7" s="208"/>
      <c r="I7" s="209"/>
      <c r="J7" s="209"/>
      <c r="K7" s="211"/>
      <c r="L7" s="212"/>
      <c r="M7" s="213"/>
      <c r="N7" s="213"/>
      <c r="O7" s="214"/>
      <c r="P7" s="208"/>
      <c r="Q7" s="209"/>
      <c r="R7" s="209"/>
      <c r="S7" s="211"/>
      <c r="T7" s="212"/>
      <c r="U7" s="213"/>
      <c r="V7" s="213"/>
      <c r="W7" s="215"/>
    </row>
    <row r="8" spans="1:23" ht="15" customHeight="1" thickBot="1" x14ac:dyDescent="0.3">
      <c r="A8" s="32"/>
      <c r="B8" s="25"/>
      <c r="C8" s="216" t="s">
        <v>101</v>
      </c>
      <c r="D8" s="199">
        <f>'Французский-11 2018 расклад'!L8</f>
        <v>0</v>
      </c>
      <c r="E8" s="200">
        <f>'Французский-11 2019 расклад'!L8</f>
        <v>0</v>
      </c>
      <c r="F8" s="200">
        <f>'Французский-11 2020 расклад'!L8</f>
        <v>0</v>
      </c>
      <c r="G8" s="201">
        <f>'Французский-11 2021 расклад'!L8</f>
        <v>0</v>
      </c>
      <c r="H8" s="199">
        <f>'Французский-11 2018 расклад'!M8</f>
        <v>0</v>
      </c>
      <c r="I8" s="200">
        <f>'Французский-11 2019 расклад'!M8</f>
        <v>0</v>
      </c>
      <c r="J8" s="200">
        <f>'Французский-11 2020 расклад'!M8</f>
        <v>0</v>
      </c>
      <c r="K8" s="202">
        <f>'Французский-11 2021 расклад'!M8</f>
        <v>0</v>
      </c>
      <c r="L8" s="203">
        <f>'Французский-11 2018 расклад'!N8</f>
        <v>0</v>
      </c>
      <c r="M8" s="204">
        <f>'Французский-11 2019 расклад'!N8</f>
        <v>0</v>
      </c>
      <c r="N8" s="204">
        <f>'Французский-11 2020 расклад'!N8</f>
        <v>0</v>
      </c>
      <c r="O8" s="205">
        <f>'Французский-11 2021 расклад'!N8</f>
        <v>0</v>
      </c>
      <c r="P8" s="199">
        <f>'Французский-11 2018 расклад'!O8</f>
        <v>0</v>
      </c>
      <c r="Q8" s="200">
        <f>'Французский-11 2019 расклад'!O8</f>
        <v>0</v>
      </c>
      <c r="R8" s="200">
        <f>'Французский-11 2020 расклад'!O8</f>
        <v>0</v>
      </c>
      <c r="S8" s="202">
        <f>'Французский-11 2021 расклад'!O8</f>
        <v>0</v>
      </c>
      <c r="T8" s="203">
        <f>'Французский-11 2018 расклад'!P8</f>
        <v>0</v>
      </c>
      <c r="U8" s="204">
        <f>'Французский-11 2019 расклад'!P8</f>
        <v>0</v>
      </c>
      <c r="V8" s="204">
        <f>'Французский-11 2020 расклад'!P8</f>
        <v>0</v>
      </c>
      <c r="W8" s="206">
        <f>'Французский-11 2021 расклад'!P8</f>
        <v>0</v>
      </c>
    </row>
    <row r="9" spans="1:23" s="1" customFormat="1" ht="15" customHeight="1" x14ac:dyDescent="0.25">
      <c r="A9" s="11">
        <v>1</v>
      </c>
      <c r="B9" s="48">
        <v>10002</v>
      </c>
      <c r="C9" s="226" t="s">
        <v>5</v>
      </c>
      <c r="D9" s="227"/>
      <c r="E9" s="228"/>
      <c r="F9" s="228"/>
      <c r="G9" s="229"/>
      <c r="H9" s="227"/>
      <c r="I9" s="228"/>
      <c r="J9" s="228"/>
      <c r="K9" s="230"/>
      <c r="L9" s="231"/>
      <c r="M9" s="232"/>
      <c r="N9" s="232"/>
      <c r="O9" s="233"/>
      <c r="P9" s="227"/>
      <c r="Q9" s="228"/>
      <c r="R9" s="228"/>
      <c r="S9" s="230"/>
      <c r="T9" s="231"/>
      <c r="U9" s="232"/>
      <c r="V9" s="232"/>
      <c r="W9" s="234"/>
    </row>
    <row r="10" spans="1:23" s="1" customFormat="1" ht="15" customHeight="1" x14ac:dyDescent="0.25">
      <c r="A10" s="11">
        <v>2</v>
      </c>
      <c r="B10" s="48">
        <v>10090</v>
      </c>
      <c r="C10" s="226" t="s">
        <v>7</v>
      </c>
      <c r="D10" s="227"/>
      <c r="E10" s="228"/>
      <c r="F10" s="228"/>
      <c r="G10" s="229"/>
      <c r="H10" s="227"/>
      <c r="I10" s="228"/>
      <c r="J10" s="228"/>
      <c r="K10" s="230"/>
      <c r="L10" s="231"/>
      <c r="M10" s="232"/>
      <c r="N10" s="232"/>
      <c r="O10" s="233"/>
      <c r="P10" s="227"/>
      <c r="Q10" s="228"/>
      <c r="R10" s="228"/>
      <c r="S10" s="230"/>
      <c r="T10" s="231"/>
      <c r="U10" s="232"/>
      <c r="V10" s="232"/>
      <c r="W10" s="234"/>
    </row>
    <row r="11" spans="1:23" s="1" customFormat="1" ht="15" customHeight="1" x14ac:dyDescent="0.25">
      <c r="A11" s="11">
        <v>3</v>
      </c>
      <c r="B11" s="50">
        <v>10004</v>
      </c>
      <c r="C11" s="235" t="s">
        <v>6</v>
      </c>
      <c r="D11" s="227"/>
      <c r="E11" s="228"/>
      <c r="F11" s="228"/>
      <c r="G11" s="229"/>
      <c r="H11" s="227"/>
      <c r="I11" s="228"/>
      <c r="J11" s="228"/>
      <c r="K11" s="230"/>
      <c r="L11" s="231"/>
      <c r="M11" s="232"/>
      <c r="N11" s="232"/>
      <c r="O11" s="233"/>
      <c r="P11" s="227"/>
      <c r="Q11" s="228"/>
      <c r="R11" s="228"/>
      <c r="S11" s="230"/>
      <c r="T11" s="231"/>
      <c r="U11" s="232"/>
      <c r="V11" s="232"/>
      <c r="W11" s="234"/>
    </row>
    <row r="12" spans="1:23" s="1" customFormat="1" ht="14.25" customHeight="1" x14ac:dyDescent="0.25">
      <c r="A12" s="11">
        <v>4</v>
      </c>
      <c r="B12" s="48">
        <v>10001</v>
      </c>
      <c r="C12" s="226" t="s">
        <v>4</v>
      </c>
      <c r="D12" s="227"/>
      <c r="E12" s="228"/>
      <c r="F12" s="228"/>
      <c r="G12" s="229"/>
      <c r="H12" s="227"/>
      <c r="I12" s="228"/>
      <c r="J12" s="228"/>
      <c r="K12" s="230"/>
      <c r="L12" s="231"/>
      <c r="M12" s="232"/>
      <c r="N12" s="232"/>
      <c r="O12" s="233"/>
      <c r="P12" s="227"/>
      <c r="Q12" s="228"/>
      <c r="R12" s="228"/>
      <c r="S12" s="230"/>
      <c r="T12" s="231"/>
      <c r="U12" s="232"/>
      <c r="V12" s="232"/>
      <c r="W12" s="234"/>
    </row>
    <row r="13" spans="1:23" s="1" customFormat="1" ht="15" customHeight="1" x14ac:dyDescent="0.25">
      <c r="A13" s="11">
        <v>5</v>
      </c>
      <c r="B13" s="48">
        <v>10120</v>
      </c>
      <c r="C13" s="226" t="s">
        <v>8</v>
      </c>
      <c r="D13" s="227"/>
      <c r="E13" s="228"/>
      <c r="F13" s="228"/>
      <c r="G13" s="229"/>
      <c r="H13" s="227"/>
      <c r="I13" s="228"/>
      <c r="J13" s="228"/>
      <c r="K13" s="230"/>
      <c r="L13" s="231"/>
      <c r="M13" s="232"/>
      <c r="N13" s="232"/>
      <c r="O13" s="233"/>
      <c r="P13" s="227"/>
      <c r="Q13" s="228"/>
      <c r="R13" s="228"/>
      <c r="S13" s="230"/>
      <c r="T13" s="231"/>
      <c r="U13" s="232"/>
      <c r="V13" s="232"/>
      <c r="W13" s="234"/>
    </row>
    <row r="14" spans="1:23" s="1" customFormat="1" ht="15" customHeight="1" x14ac:dyDescent="0.25">
      <c r="A14" s="11">
        <v>6</v>
      </c>
      <c r="B14" s="48">
        <v>10190</v>
      </c>
      <c r="C14" s="226" t="s">
        <v>9</v>
      </c>
      <c r="D14" s="227"/>
      <c r="E14" s="228"/>
      <c r="F14" s="228"/>
      <c r="G14" s="229"/>
      <c r="H14" s="227"/>
      <c r="I14" s="228"/>
      <c r="J14" s="228"/>
      <c r="K14" s="230"/>
      <c r="L14" s="231"/>
      <c r="M14" s="232"/>
      <c r="N14" s="232"/>
      <c r="O14" s="233"/>
      <c r="P14" s="227"/>
      <c r="Q14" s="228"/>
      <c r="R14" s="228"/>
      <c r="S14" s="230"/>
      <c r="T14" s="231"/>
      <c r="U14" s="232"/>
      <c r="V14" s="232"/>
      <c r="W14" s="234"/>
    </row>
    <row r="15" spans="1:23" s="1" customFormat="1" ht="15" customHeight="1" x14ac:dyDescent="0.25">
      <c r="A15" s="11">
        <v>7</v>
      </c>
      <c r="B15" s="48">
        <v>10320</v>
      </c>
      <c r="C15" s="226" t="s">
        <v>10</v>
      </c>
      <c r="D15" s="227"/>
      <c r="E15" s="228"/>
      <c r="F15" s="228"/>
      <c r="G15" s="229"/>
      <c r="H15" s="227"/>
      <c r="I15" s="228"/>
      <c r="J15" s="228"/>
      <c r="K15" s="230"/>
      <c r="L15" s="231"/>
      <c r="M15" s="232"/>
      <c r="N15" s="232"/>
      <c r="O15" s="233"/>
      <c r="P15" s="227"/>
      <c r="Q15" s="228"/>
      <c r="R15" s="228"/>
      <c r="S15" s="230"/>
      <c r="T15" s="231"/>
      <c r="U15" s="232"/>
      <c r="V15" s="232"/>
      <c r="W15" s="234"/>
    </row>
    <row r="16" spans="1:23" s="1" customFormat="1" ht="15" customHeight="1" thickBot="1" x14ac:dyDescent="0.3">
      <c r="A16" s="12">
        <v>8</v>
      </c>
      <c r="B16" s="52">
        <v>10860</v>
      </c>
      <c r="C16" s="236" t="s">
        <v>112</v>
      </c>
      <c r="D16" s="237"/>
      <c r="E16" s="238"/>
      <c r="F16" s="238"/>
      <c r="G16" s="239"/>
      <c r="H16" s="237"/>
      <c r="I16" s="238"/>
      <c r="J16" s="238"/>
      <c r="K16" s="240"/>
      <c r="L16" s="241"/>
      <c r="M16" s="242"/>
      <c r="N16" s="242"/>
      <c r="O16" s="243"/>
      <c r="P16" s="237"/>
      <c r="Q16" s="238"/>
      <c r="R16" s="238"/>
      <c r="S16" s="240"/>
      <c r="T16" s="241"/>
      <c r="U16" s="242"/>
      <c r="V16" s="242"/>
      <c r="W16" s="244"/>
    </row>
    <row r="17" spans="1:23" s="1" customFormat="1" ht="15" customHeight="1" thickBot="1" x14ac:dyDescent="0.3">
      <c r="A17" s="35"/>
      <c r="B17" s="51"/>
      <c r="C17" s="245" t="s">
        <v>102</v>
      </c>
      <c r="D17" s="199">
        <f>'Французский-11 2018 расклад'!L17</f>
        <v>0</v>
      </c>
      <c r="E17" s="200">
        <f>'Французский-11 2019 расклад'!L17</f>
        <v>0</v>
      </c>
      <c r="F17" s="200">
        <f>'Французский-11 2020 расклад'!L17</f>
        <v>0</v>
      </c>
      <c r="G17" s="201">
        <f>'Французский-11 2021 расклад'!L17</f>
        <v>0</v>
      </c>
      <c r="H17" s="199">
        <f>'Французский-11 2018 расклад'!M17</f>
        <v>0</v>
      </c>
      <c r="I17" s="200">
        <f>'Французский-11 2019 расклад'!M17</f>
        <v>0</v>
      </c>
      <c r="J17" s="200">
        <f>'Французский-11 2020 расклад'!M17</f>
        <v>0</v>
      </c>
      <c r="K17" s="202">
        <f>'Французский-11 2021 расклад'!M17</f>
        <v>0</v>
      </c>
      <c r="L17" s="203">
        <f>'Французский-11 2018 расклад'!N17</f>
        <v>0</v>
      </c>
      <c r="M17" s="204">
        <f>'Французский-11 2019 расклад'!N17</f>
        <v>0</v>
      </c>
      <c r="N17" s="204">
        <f>'Французский-11 2020 расклад'!N17</f>
        <v>0</v>
      </c>
      <c r="O17" s="205">
        <f>'Французский-11 2021 расклад'!N17</f>
        <v>0</v>
      </c>
      <c r="P17" s="199">
        <f>'Французский-11 2018 расклад'!O17</f>
        <v>0</v>
      </c>
      <c r="Q17" s="200">
        <f>'Французский-11 2019 расклад'!O17</f>
        <v>0</v>
      </c>
      <c r="R17" s="200">
        <f>'Французский-11 2020 расклад'!O17</f>
        <v>0</v>
      </c>
      <c r="S17" s="202">
        <f>'Французский-11 2021 расклад'!O17</f>
        <v>0</v>
      </c>
      <c r="T17" s="203">
        <f>'Французский-11 2018 расклад'!P17</f>
        <v>0</v>
      </c>
      <c r="U17" s="204">
        <f>'Французский-11 2019 расклад'!P17</f>
        <v>0</v>
      </c>
      <c r="V17" s="204">
        <f>'Французский-11 2020 расклад'!P17</f>
        <v>0</v>
      </c>
      <c r="W17" s="206">
        <f>'Французский-11 2021 расклад'!P17</f>
        <v>0</v>
      </c>
    </row>
    <row r="18" spans="1:23" s="1" customFormat="1" ht="15" customHeight="1" x14ac:dyDescent="0.25">
      <c r="A18" s="10">
        <v>1</v>
      </c>
      <c r="B18" s="49">
        <v>20040</v>
      </c>
      <c r="C18" s="217" t="s">
        <v>11</v>
      </c>
      <c r="D18" s="218"/>
      <c r="E18" s="219"/>
      <c r="F18" s="219"/>
      <c r="G18" s="220"/>
      <c r="H18" s="218"/>
      <c r="I18" s="219"/>
      <c r="J18" s="219"/>
      <c r="K18" s="221"/>
      <c r="L18" s="222"/>
      <c r="M18" s="223"/>
      <c r="N18" s="223"/>
      <c r="O18" s="224"/>
      <c r="P18" s="218"/>
      <c r="Q18" s="219"/>
      <c r="R18" s="219"/>
      <c r="S18" s="221"/>
      <c r="T18" s="222"/>
      <c r="U18" s="223"/>
      <c r="V18" s="223"/>
      <c r="W18" s="225"/>
    </row>
    <row r="19" spans="1:23" s="1" customFormat="1" ht="15" customHeight="1" x14ac:dyDescent="0.25">
      <c r="A19" s="16">
        <v>2</v>
      </c>
      <c r="B19" s="48">
        <v>20061</v>
      </c>
      <c r="C19" s="226" t="s">
        <v>13</v>
      </c>
      <c r="D19" s="227"/>
      <c r="E19" s="228"/>
      <c r="F19" s="228"/>
      <c r="G19" s="229"/>
      <c r="H19" s="227"/>
      <c r="I19" s="228"/>
      <c r="J19" s="228"/>
      <c r="K19" s="230"/>
      <c r="L19" s="231"/>
      <c r="M19" s="232"/>
      <c r="N19" s="232"/>
      <c r="O19" s="233"/>
      <c r="P19" s="227"/>
      <c r="Q19" s="228"/>
      <c r="R19" s="228"/>
      <c r="S19" s="230"/>
      <c r="T19" s="231"/>
      <c r="U19" s="232"/>
      <c r="V19" s="232"/>
      <c r="W19" s="234"/>
    </row>
    <row r="20" spans="1:23" s="1" customFormat="1" ht="15" customHeight="1" x14ac:dyDescent="0.25">
      <c r="A20" s="16">
        <v>3</v>
      </c>
      <c r="B20" s="48">
        <v>21020</v>
      </c>
      <c r="C20" s="226" t="s">
        <v>21</v>
      </c>
      <c r="D20" s="227"/>
      <c r="E20" s="228"/>
      <c r="F20" s="228"/>
      <c r="G20" s="229"/>
      <c r="H20" s="227"/>
      <c r="I20" s="228"/>
      <c r="J20" s="228"/>
      <c r="K20" s="230"/>
      <c r="L20" s="231"/>
      <c r="M20" s="232"/>
      <c r="N20" s="232"/>
      <c r="O20" s="233"/>
      <c r="P20" s="227"/>
      <c r="Q20" s="228"/>
      <c r="R20" s="228"/>
      <c r="S20" s="230"/>
      <c r="T20" s="231"/>
      <c r="U20" s="232"/>
      <c r="V20" s="232"/>
      <c r="W20" s="234"/>
    </row>
    <row r="21" spans="1:23" s="1" customFormat="1" ht="15" customHeight="1" x14ac:dyDescent="0.25">
      <c r="A21" s="11">
        <v>4</v>
      </c>
      <c r="B21" s="48">
        <v>20060</v>
      </c>
      <c r="C21" s="226" t="s">
        <v>12</v>
      </c>
      <c r="D21" s="227"/>
      <c r="E21" s="228"/>
      <c r="F21" s="228"/>
      <c r="G21" s="229"/>
      <c r="H21" s="227"/>
      <c r="I21" s="228"/>
      <c r="J21" s="228"/>
      <c r="K21" s="230"/>
      <c r="L21" s="231"/>
      <c r="M21" s="232"/>
      <c r="N21" s="232"/>
      <c r="O21" s="233"/>
      <c r="P21" s="227"/>
      <c r="Q21" s="228"/>
      <c r="R21" s="228"/>
      <c r="S21" s="230"/>
      <c r="T21" s="231"/>
      <c r="U21" s="232"/>
      <c r="V21" s="232"/>
      <c r="W21" s="234"/>
    </row>
    <row r="22" spans="1:23" s="1" customFormat="1" ht="15" customHeight="1" x14ac:dyDescent="0.25">
      <c r="A22" s="11">
        <v>5</v>
      </c>
      <c r="B22" s="48">
        <v>20400</v>
      </c>
      <c r="C22" s="226" t="s">
        <v>15</v>
      </c>
      <c r="D22" s="227"/>
      <c r="E22" s="228"/>
      <c r="F22" s="228"/>
      <c r="G22" s="229"/>
      <c r="H22" s="227"/>
      <c r="I22" s="228"/>
      <c r="J22" s="228"/>
      <c r="K22" s="230"/>
      <c r="L22" s="231"/>
      <c r="M22" s="232"/>
      <c r="N22" s="232"/>
      <c r="O22" s="233"/>
      <c r="P22" s="227"/>
      <c r="Q22" s="228"/>
      <c r="R22" s="228"/>
      <c r="S22" s="230"/>
      <c r="T22" s="231"/>
      <c r="U22" s="232"/>
      <c r="V22" s="232"/>
      <c r="W22" s="234"/>
    </row>
    <row r="23" spans="1:23" s="1" customFormat="1" ht="15" customHeight="1" x14ac:dyDescent="0.25">
      <c r="A23" s="11">
        <v>6</v>
      </c>
      <c r="B23" s="48">
        <v>20080</v>
      </c>
      <c r="C23" s="226" t="s">
        <v>14</v>
      </c>
      <c r="D23" s="227"/>
      <c r="E23" s="228"/>
      <c r="F23" s="228"/>
      <c r="G23" s="229"/>
      <c r="H23" s="227"/>
      <c r="I23" s="228"/>
      <c r="J23" s="228"/>
      <c r="K23" s="230"/>
      <c r="L23" s="231"/>
      <c r="M23" s="232"/>
      <c r="N23" s="232"/>
      <c r="O23" s="233"/>
      <c r="P23" s="227"/>
      <c r="Q23" s="228"/>
      <c r="R23" s="228"/>
      <c r="S23" s="230"/>
      <c r="T23" s="231"/>
      <c r="U23" s="232"/>
      <c r="V23" s="232"/>
      <c r="W23" s="234"/>
    </row>
    <row r="24" spans="1:23" s="1" customFormat="1" ht="15" customHeight="1" x14ac:dyDescent="0.25">
      <c r="A24" s="11">
        <v>7</v>
      </c>
      <c r="B24" s="48">
        <v>20460</v>
      </c>
      <c r="C24" s="226" t="s">
        <v>16</v>
      </c>
      <c r="D24" s="227"/>
      <c r="E24" s="228"/>
      <c r="F24" s="228"/>
      <c r="G24" s="229"/>
      <c r="H24" s="227"/>
      <c r="I24" s="228"/>
      <c r="J24" s="228"/>
      <c r="K24" s="230"/>
      <c r="L24" s="231"/>
      <c r="M24" s="232"/>
      <c r="N24" s="232"/>
      <c r="O24" s="233"/>
      <c r="P24" s="227"/>
      <c r="Q24" s="228"/>
      <c r="R24" s="228"/>
      <c r="S24" s="230"/>
      <c r="T24" s="231"/>
      <c r="U24" s="232"/>
      <c r="V24" s="232"/>
      <c r="W24" s="234"/>
    </row>
    <row r="25" spans="1:23" s="1" customFormat="1" ht="15" customHeight="1" x14ac:dyDescent="0.25">
      <c r="A25" s="11">
        <v>8</v>
      </c>
      <c r="B25" s="48">
        <v>20550</v>
      </c>
      <c r="C25" s="226" t="s">
        <v>17</v>
      </c>
      <c r="D25" s="227"/>
      <c r="E25" s="228"/>
      <c r="F25" s="228"/>
      <c r="G25" s="229"/>
      <c r="H25" s="227"/>
      <c r="I25" s="228"/>
      <c r="J25" s="228"/>
      <c r="K25" s="230"/>
      <c r="L25" s="231"/>
      <c r="M25" s="232"/>
      <c r="N25" s="232"/>
      <c r="O25" s="233"/>
      <c r="P25" s="227"/>
      <c r="Q25" s="228"/>
      <c r="R25" s="228"/>
      <c r="S25" s="230"/>
      <c r="T25" s="231"/>
      <c r="U25" s="232"/>
      <c r="V25" s="232"/>
      <c r="W25" s="234"/>
    </row>
    <row r="26" spans="1:23" s="1" customFormat="1" ht="15" customHeight="1" x14ac:dyDescent="0.25">
      <c r="A26" s="11">
        <v>9</v>
      </c>
      <c r="B26" s="48">
        <v>20630</v>
      </c>
      <c r="C26" s="226" t="s">
        <v>18</v>
      </c>
      <c r="D26" s="227"/>
      <c r="E26" s="228"/>
      <c r="F26" s="228"/>
      <c r="G26" s="229"/>
      <c r="H26" s="227"/>
      <c r="I26" s="228"/>
      <c r="J26" s="228"/>
      <c r="K26" s="230"/>
      <c r="L26" s="231"/>
      <c r="M26" s="232"/>
      <c r="N26" s="232"/>
      <c r="O26" s="233"/>
      <c r="P26" s="227"/>
      <c r="Q26" s="228"/>
      <c r="R26" s="228"/>
      <c r="S26" s="230"/>
      <c r="T26" s="231"/>
      <c r="U26" s="232"/>
      <c r="V26" s="232"/>
      <c r="W26" s="234"/>
    </row>
    <row r="27" spans="1:23" s="1" customFormat="1" ht="15" customHeight="1" x14ac:dyDescent="0.25">
      <c r="A27" s="11">
        <v>10</v>
      </c>
      <c r="B27" s="48">
        <v>20810</v>
      </c>
      <c r="C27" s="226" t="s">
        <v>19</v>
      </c>
      <c r="D27" s="227"/>
      <c r="E27" s="228"/>
      <c r="F27" s="228"/>
      <c r="G27" s="229"/>
      <c r="H27" s="227"/>
      <c r="I27" s="228"/>
      <c r="J27" s="228"/>
      <c r="K27" s="230"/>
      <c r="L27" s="231"/>
      <c r="M27" s="232"/>
      <c r="N27" s="232"/>
      <c r="O27" s="233"/>
      <c r="P27" s="227"/>
      <c r="Q27" s="228"/>
      <c r="R27" s="228"/>
      <c r="S27" s="230"/>
      <c r="T27" s="231"/>
      <c r="U27" s="232"/>
      <c r="V27" s="232"/>
      <c r="W27" s="234"/>
    </row>
    <row r="28" spans="1:23" s="1" customFormat="1" ht="15" customHeight="1" x14ac:dyDescent="0.25">
      <c r="A28" s="11">
        <v>11</v>
      </c>
      <c r="B28" s="48">
        <v>20900</v>
      </c>
      <c r="C28" s="226" t="s">
        <v>20</v>
      </c>
      <c r="D28" s="227"/>
      <c r="E28" s="228"/>
      <c r="F28" s="228"/>
      <c r="G28" s="229"/>
      <c r="H28" s="227"/>
      <c r="I28" s="228"/>
      <c r="J28" s="228"/>
      <c r="K28" s="230"/>
      <c r="L28" s="231"/>
      <c r="M28" s="232"/>
      <c r="N28" s="232"/>
      <c r="O28" s="233"/>
      <c r="P28" s="227"/>
      <c r="Q28" s="228"/>
      <c r="R28" s="228"/>
      <c r="S28" s="230"/>
      <c r="T28" s="231"/>
      <c r="U28" s="232"/>
      <c r="V28" s="232"/>
      <c r="W28" s="234"/>
    </row>
    <row r="29" spans="1:23" s="1" customFormat="1" ht="15" customHeight="1" thickBot="1" x14ac:dyDescent="0.3">
      <c r="A29" s="12">
        <v>12</v>
      </c>
      <c r="B29" s="52">
        <v>21350</v>
      </c>
      <c r="C29" s="236" t="s">
        <v>22</v>
      </c>
      <c r="D29" s="237"/>
      <c r="E29" s="238"/>
      <c r="F29" s="238"/>
      <c r="G29" s="239"/>
      <c r="H29" s="237"/>
      <c r="I29" s="238"/>
      <c r="J29" s="238"/>
      <c r="K29" s="240"/>
      <c r="L29" s="241"/>
      <c r="M29" s="242"/>
      <c r="N29" s="242"/>
      <c r="O29" s="243"/>
      <c r="P29" s="237"/>
      <c r="Q29" s="238"/>
      <c r="R29" s="238"/>
      <c r="S29" s="240"/>
      <c r="T29" s="241"/>
      <c r="U29" s="242"/>
      <c r="V29" s="242"/>
      <c r="W29" s="244"/>
    </row>
    <row r="30" spans="1:23" s="1" customFormat="1" ht="15" customHeight="1" thickBot="1" x14ac:dyDescent="0.3">
      <c r="A30" s="35"/>
      <c r="B30" s="51"/>
      <c r="C30" s="245" t="s">
        <v>103</v>
      </c>
      <c r="D30" s="199">
        <f>'Французский-11 2018 расклад'!L30</f>
        <v>1</v>
      </c>
      <c r="E30" s="200">
        <f>'Французский-11 2019 расклад'!L30</f>
        <v>0</v>
      </c>
      <c r="F30" s="200">
        <f>'Французский-11 2020 расклад'!L30</f>
        <v>0</v>
      </c>
      <c r="G30" s="201">
        <f>'Французский-11 2021 расклад'!L30</f>
        <v>0</v>
      </c>
      <c r="H30" s="199">
        <f>'Французский-11 2018 расклад'!M30</f>
        <v>0</v>
      </c>
      <c r="I30" s="200">
        <f>'Французский-11 2019 расклад'!M30</f>
        <v>0</v>
      </c>
      <c r="J30" s="200">
        <f>'Французский-11 2020 расклад'!M30</f>
        <v>0</v>
      </c>
      <c r="K30" s="202">
        <f>'Французский-11 2021 расклад'!M30</f>
        <v>0</v>
      </c>
      <c r="L30" s="203">
        <f>'Французский-11 2018 расклад'!N30</f>
        <v>0</v>
      </c>
      <c r="M30" s="204">
        <f>'Французский-11 2019 расклад'!N30</f>
        <v>0</v>
      </c>
      <c r="N30" s="204">
        <f>'Французский-11 2020 расклад'!N30</f>
        <v>0</v>
      </c>
      <c r="O30" s="205">
        <f>'Французский-11 2021 расклад'!N30</f>
        <v>0</v>
      </c>
      <c r="P30" s="199">
        <f>'Французский-11 2018 расклад'!O30</f>
        <v>0</v>
      </c>
      <c r="Q30" s="432">
        <f>'Французский-11 2019 расклад'!O30</f>
        <v>0</v>
      </c>
      <c r="R30" s="432">
        <f>'Французский-11 2020 расклад'!O30</f>
        <v>0</v>
      </c>
      <c r="S30" s="433">
        <f>'Французский-11 2021 расклад'!O30</f>
        <v>0</v>
      </c>
      <c r="T30" s="203">
        <f>'Французский-11 2018 расклад'!P30</f>
        <v>0</v>
      </c>
      <c r="U30" s="204">
        <f>'Французский-11 2019 расклад'!P30</f>
        <v>0</v>
      </c>
      <c r="V30" s="204">
        <f>'Французский-11 2020 расклад'!P30</f>
        <v>0</v>
      </c>
      <c r="W30" s="206">
        <f>'Французский-11 2021 расклад'!P30</f>
        <v>0</v>
      </c>
    </row>
    <row r="31" spans="1:23" s="1" customFormat="1" ht="15" customHeight="1" x14ac:dyDescent="0.25">
      <c r="A31" s="10">
        <v>1</v>
      </c>
      <c r="B31" s="49">
        <v>30070</v>
      </c>
      <c r="C31" s="217" t="s">
        <v>24</v>
      </c>
      <c r="D31" s="218"/>
      <c r="E31" s="219"/>
      <c r="F31" s="219"/>
      <c r="G31" s="220"/>
      <c r="H31" s="218"/>
      <c r="I31" s="219"/>
      <c r="J31" s="219"/>
      <c r="K31" s="221"/>
      <c r="L31" s="222"/>
      <c r="M31" s="223"/>
      <c r="N31" s="223"/>
      <c r="O31" s="224"/>
      <c r="P31" s="218"/>
      <c r="Q31" s="219"/>
      <c r="R31" s="219"/>
      <c r="S31" s="221"/>
      <c r="T31" s="222"/>
      <c r="U31" s="223"/>
      <c r="V31" s="223"/>
      <c r="W31" s="225"/>
    </row>
    <row r="32" spans="1:23" s="1" customFormat="1" ht="15" customHeight="1" x14ac:dyDescent="0.25">
      <c r="A32" s="11">
        <v>2</v>
      </c>
      <c r="B32" s="48">
        <v>30480</v>
      </c>
      <c r="C32" s="226" t="s">
        <v>111</v>
      </c>
      <c r="D32" s="227"/>
      <c r="E32" s="228"/>
      <c r="F32" s="228"/>
      <c r="G32" s="229"/>
      <c r="H32" s="227"/>
      <c r="I32" s="228"/>
      <c r="J32" s="228"/>
      <c r="K32" s="230"/>
      <c r="L32" s="231"/>
      <c r="M32" s="232"/>
      <c r="N32" s="232"/>
      <c r="O32" s="233"/>
      <c r="P32" s="227"/>
      <c r="Q32" s="228"/>
      <c r="R32" s="228"/>
      <c r="S32" s="230"/>
      <c r="T32" s="231"/>
      <c r="U32" s="232"/>
      <c r="V32" s="232"/>
      <c r="W32" s="234"/>
    </row>
    <row r="33" spans="1:23" s="1" customFormat="1" ht="15" customHeight="1" x14ac:dyDescent="0.25">
      <c r="A33" s="11">
        <v>3</v>
      </c>
      <c r="B33" s="50">
        <v>30460</v>
      </c>
      <c r="C33" s="235" t="s">
        <v>29</v>
      </c>
      <c r="D33" s="227"/>
      <c r="E33" s="228"/>
      <c r="F33" s="228"/>
      <c r="G33" s="229"/>
      <c r="H33" s="227"/>
      <c r="I33" s="228"/>
      <c r="J33" s="228"/>
      <c r="K33" s="230"/>
      <c r="L33" s="231"/>
      <c r="M33" s="232"/>
      <c r="N33" s="232"/>
      <c r="O33" s="233"/>
      <c r="P33" s="227"/>
      <c r="Q33" s="228"/>
      <c r="R33" s="228"/>
      <c r="S33" s="230"/>
      <c r="T33" s="231"/>
      <c r="U33" s="232"/>
      <c r="V33" s="232"/>
      <c r="W33" s="234"/>
    </row>
    <row r="34" spans="1:23" s="1" customFormat="1" ht="15" customHeight="1" x14ac:dyDescent="0.25">
      <c r="A34" s="11">
        <v>4</v>
      </c>
      <c r="B34" s="48">
        <v>30030</v>
      </c>
      <c r="C34" s="226" t="s">
        <v>23</v>
      </c>
      <c r="D34" s="227"/>
      <c r="E34" s="228"/>
      <c r="F34" s="228"/>
      <c r="G34" s="229"/>
      <c r="H34" s="227"/>
      <c r="I34" s="228"/>
      <c r="J34" s="228"/>
      <c r="K34" s="230"/>
      <c r="L34" s="231"/>
      <c r="M34" s="232"/>
      <c r="N34" s="232"/>
      <c r="O34" s="233"/>
      <c r="P34" s="227"/>
      <c r="Q34" s="228"/>
      <c r="R34" s="228"/>
      <c r="S34" s="230"/>
      <c r="T34" s="231"/>
      <c r="U34" s="232"/>
      <c r="V34" s="232"/>
      <c r="W34" s="234"/>
    </row>
    <row r="35" spans="1:23" s="1" customFormat="1" ht="15" customHeight="1" x14ac:dyDescent="0.25">
      <c r="A35" s="11">
        <v>5</v>
      </c>
      <c r="B35" s="48">
        <v>31000</v>
      </c>
      <c r="C35" s="226" t="s">
        <v>37</v>
      </c>
      <c r="D35" s="227"/>
      <c r="E35" s="228"/>
      <c r="F35" s="228"/>
      <c r="G35" s="229"/>
      <c r="H35" s="227"/>
      <c r="I35" s="228"/>
      <c r="J35" s="228"/>
      <c r="K35" s="230"/>
      <c r="L35" s="231"/>
      <c r="M35" s="232"/>
      <c r="N35" s="232"/>
      <c r="O35" s="233"/>
      <c r="P35" s="227"/>
      <c r="Q35" s="228"/>
      <c r="R35" s="228"/>
      <c r="S35" s="230"/>
      <c r="T35" s="231"/>
      <c r="U35" s="232"/>
      <c r="V35" s="232"/>
      <c r="W35" s="234"/>
    </row>
    <row r="36" spans="1:23" s="1" customFormat="1" ht="15" customHeight="1" x14ac:dyDescent="0.25">
      <c r="A36" s="11">
        <v>6</v>
      </c>
      <c r="B36" s="48">
        <v>30130</v>
      </c>
      <c r="C36" s="226" t="s">
        <v>25</v>
      </c>
      <c r="D36" s="227"/>
      <c r="E36" s="228"/>
      <c r="F36" s="228"/>
      <c r="G36" s="229"/>
      <c r="H36" s="227"/>
      <c r="I36" s="228"/>
      <c r="J36" s="228"/>
      <c r="K36" s="230"/>
      <c r="L36" s="231"/>
      <c r="M36" s="232"/>
      <c r="N36" s="232"/>
      <c r="O36" s="233"/>
      <c r="P36" s="227"/>
      <c r="Q36" s="228"/>
      <c r="R36" s="228"/>
      <c r="S36" s="230"/>
      <c r="T36" s="231"/>
      <c r="U36" s="232"/>
      <c r="V36" s="232"/>
      <c r="W36" s="234"/>
    </row>
    <row r="37" spans="1:23" s="1" customFormat="1" ht="15" customHeight="1" x14ac:dyDescent="0.25">
      <c r="A37" s="11">
        <v>7</v>
      </c>
      <c r="B37" s="48">
        <v>30160</v>
      </c>
      <c r="C37" s="226" t="s">
        <v>26</v>
      </c>
      <c r="D37" s="227"/>
      <c r="E37" s="228"/>
      <c r="F37" s="228"/>
      <c r="G37" s="229"/>
      <c r="H37" s="227"/>
      <c r="I37" s="228"/>
      <c r="J37" s="228"/>
      <c r="K37" s="230"/>
      <c r="L37" s="231"/>
      <c r="M37" s="232"/>
      <c r="N37" s="232"/>
      <c r="O37" s="233"/>
      <c r="P37" s="227"/>
      <c r="Q37" s="228"/>
      <c r="R37" s="228"/>
      <c r="S37" s="230"/>
      <c r="T37" s="231"/>
      <c r="U37" s="232"/>
      <c r="V37" s="232"/>
      <c r="W37" s="234"/>
    </row>
    <row r="38" spans="1:23" s="1" customFormat="1" ht="15" customHeight="1" x14ac:dyDescent="0.25">
      <c r="A38" s="11">
        <v>8</v>
      </c>
      <c r="B38" s="48">
        <v>30310</v>
      </c>
      <c r="C38" s="226" t="s">
        <v>27</v>
      </c>
      <c r="D38" s="227"/>
      <c r="E38" s="228"/>
      <c r="F38" s="228"/>
      <c r="G38" s="229"/>
      <c r="H38" s="227"/>
      <c r="I38" s="228"/>
      <c r="J38" s="228"/>
      <c r="K38" s="230"/>
      <c r="L38" s="231"/>
      <c r="M38" s="232"/>
      <c r="N38" s="232"/>
      <c r="O38" s="233"/>
      <c r="P38" s="227"/>
      <c r="Q38" s="228"/>
      <c r="R38" s="228"/>
      <c r="S38" s="230"/>
      <c r="T38" s="231"/>
      <c r="U38" s="232"/>
      <c r="V38" s="232"/>
      <c r="W38" s="234"/>
    </row>
    <row r="39" spans="1:23" s="1" customFormat="1" ht="15" customHeight="1" x14ac:dyDescent="0.25">
      <c r="A39" s="11">
        <v>9</v>
      </c>
      <c r="B39" s="48">
        <v>30440</v>
      </c>
      <c r="C39" s="226" t="s">
        <v>28</v>
      </c>
      <c r="D39" s="227"/>
      <c r="E39" s="228"/>
      <c r="F39" s="228"/>
      <c r="G39" s="229"/>
      <c r="H39" s="227"/>
      <c r="I39" s="228"/>
      <c r="J39" s="228"/>
      <c r="K39" s="230"/>
      <c r="L39" s="231"/>
      <c r="M39" s="232"/>
      <c r="N39" s="232"/>
      <c r="O39" s="233"/>
      <c r="P39" s="227"/>
      <c r="Q39" s="228"/>
      <c r="R39" s="228"/>
      <c r="S39" s="230"/>
      <c r="T39" s="231"/>
      <c r="U39" s="232"/>
      <c r="V39" s="232"/>
      <c r="W39" s="234"/>
    </row>
    <row r="40" spans="1:23" s="1" customFormat="1" ht="15" customHeight="1" x14ac:dyDescent="0.25">
      <c r="A40" s="11">
        <v>10</v>
      </c>
      <c r="B40" s="48">
        <v>30500</v>
      </c>
      <c r="C40" s="226" t="s">
        <v>30</v>
      </c>
      <c r="D40" s="227"/>
      <c r="E40" s="228"/>
      <c r="F40" s="228"/>
      <c r="G40" s="229"/>
      <c r="H40" s="227"/>
      <c r="I40" s="228"/>
      <c r="J40" s="228"/>
      <c r="K40" s="230"/>
      <c r="L40" s="231"/>
      <c r="M40" s="232"/>
      <c r="N40" s="232"/>
      <c r="O40" s="233"/>
      <c r="P40" s="227"/>
      <c r="Q40" s="228"/>
      <c r="R40" s="228"/>
      <c r="S40" s="230"/>
      <c r="T40" s="231"/>
      <c r="U40" s="232"/>
      <c r="V40" s="232"/>
      <c r="W40" s="234"/>
    </row>
    <row r="41" spans="1:23" s="1" customFormat="1" ht="15" customHeight="1" x14ac:dyDescent="0.25">
      <c r="A41" s="11">
        <v>11</v>
      </c>
      <c r="B41" s="48">
        <v>30530</v>
      </c>
      <c r="C41" s="226" t="s">
        <v>31</v>
      </c>
      <c r="D41" s="227"/>
      <c r="E41" s="228"/>
      <c r="F41" s="228"/>
      <c r="G41" s="229"/>
      <c r="H41" s="227"/>
      <c r="I41" s="228"/>
      <c r="J41" s="228"/>
      <c r="K41" s="230"/>
      <c r="L41" s="231"/>
      <c r="M41" s="232"/>
      <c r="N41" s="232"/>
      <c r="O41" s="233"/>
      <c r="P41" s="227"/>
      <c r="Q41" s="228"/>
      <c r="R41" s="228"/>
      <c r="S41" s="230"/>
      <c r="T41" s="231"/>
      <c r="U41" s="232"/>
      <c r="V41" s="232"/>
      <c r="W41" s="234"/>
    </row>
    <row r="42" spans="1:23" s="1" customFormat="1" ht="15" customHeight="1" x14ac:dyDescent="0.25">
      <c r="A42" s="11">
        <v>12</v>
      </c>
      <c r="B42" s="48">
        <v>30640</v>
      </c>
      <c r="C42" s="226" t="s">
        <v>32</v>
      </c>
      <c r="D42" s="227">
        <f>'Французский-11 2018 расклад'!L42</f>
        <v>1</v>
      </c>
      <c r="E42" s="228"/>
      <c r="F42" s="228"/>
      <c r="G42" s="229"/>
      <c r="H42" s="227">
        <f>'Французский-11 2018 расклад'!M42</f>
        <v>0</v>
      </c>
      <c r="I42" s="228"/>
      <c r="J42" s="228"/>
      <c r="K42" s="230"/>
      <c r="L42" s="231">
        <f>'Французский-11 2018 расклад'!N42</f>
        <v>0</v>
      </c>
      <c r="M42" s="232"/>
      <c r="N42" s="232"/>
      <c r="O42" s="233"/>
      <c r="P42" s="227">
        <f>'Французский-11 2018 расклад'!O42</f>
        <v>0</v>
      </c>
      <c r="Q42" s="228"/>
      <c r="R42" s="228"/>
      <c r="S42" s="230"/>
      <c r="T42" s="231">
        <f>'Французский-11 2018 расклад'!P42</f>
        <v>0</v>
      </c>
      <c r="U42" s="232"/>
      <c r="V42" s="232"/>
      <c r="W42" s="234"/>
    </row>
    <row r="43" spans="1:23" s="1" customFormat="1" ht="15" customHeight="1" x14ac:dyDescent="0.25">
      <c r="A43" s="11">
        <v>13</v>
      </c>
      <c r="B43" s="48">
        <v>30650</v>
      </c>
      <c r="C43" s="226" t="s">
        <v>33</v>
      </c>
      <c r="D43" s="227"/>
      <c r="E43" s="228"/>
      <c r="F43" s="228"/>
      <c r="G43" s="229"/>
      <c r="H43" s="227"/>
      <c r="I43" s="228"/>
      <c r="J43" s="228"/>
      <c r="K43" s="230"/>
      <c r="L43" s="231"/>
      <c r="M43" s="232"/>
      <c r="N43" s="232"/>
      <c r="O43" s="233"/>
      <c r="P43" s="227"/>
      <c r="Q43" s="228"/>
      <c r="R43" s="228"/>
      <c r="S43" s="230"/>
      <c r="T43" s="231"/>
      <c r="U43" s="232"/>
      <c r="V43" s="232"/>
      <c r="W43" s="234"/>
    </row>
    <row r="44" spans="1:23" s="1" customFormat="1" ht="15" customHeight="1" x14ac:dyDescent="0.25">
      <c r="A44" s="11">
        <v>14</v>
      </c>
      <c r="B44" s="48">
        <v>30790</v>
      </c>
      <c r="C44" s="226" t="s">
        <v>34</v>
      </c>
      <c r="D44" s="227"/>
      <c r="E44" s="228"/>
      <c r="F44" s="228"/>
      <c r="G44" s="229"/>
      <c r="H44" s="227"/>
      <c r="I44" s="228"/>
      <c r="J44" s="228"/>
      <c r="K44" s="230"/>
      <c r="L44" s="231"/>
      <c r="M44" s="232"/>
      <c r="N44" s="232"/>
      <c r="O44" s="233"/>
      <c r="P44" s="227"/>
      <c r="Q44" s="228"/>
      <c r="R44" s="228"/>
      <c r="S44" s="230"/>
      <c r="T44" s="231"/>
      <c r="U44" s="232"/>
      <c r="V44" s="232"/>
      <c r="W44" s="234"/>
    </row>
    <row r="45" spans="1:23" s="1" customFormat="1" ht="15" customHeight="1" x14ac:dyDescent="0.25">
      <c r="A45" s="11">
        <v>15</v>
      </c>
      <c r="B45" s="48">
        <v>30890</v>
      </c>
      <c r="C45" s="226" t="s">
        <v>35</v>
      </c>
      <c r="D45" s="227"/>
      <c r="E45" s="228"/>
      <c r="F45" s="228"/>
      <c r="G45" s="229"/>
      <c r="H45" s="227"/>
      <c r="I45" s="228"/>
      <c r="J45" s="228"/>
      <c r="K45" s="230"/>
      <c r="L45" s="231"/>
      <c r="M45" s="232"/>
      <c r="N45" s="232"/>
      <c r="O45" s="233"/>
      <c r="P45" s="227"/>
      <c r="Q45" s="228"/>
      <c r="R45" s="228"/>
      <c r="S45" s="230"/>
      <c r="T45" s="231"/>
      <c r="U45" s="232"/>
      <c r="V45" s="232"/>
      <c r="W45" s="234"/>
    </row>
    <row r="46" spans="1:23" s="1" customFormat="1" ht="15" customHeight="1" x14ac:dyDescent="0.25">
      <c r="A46" s="11">
        <v>16</v>
      </c>
      <c r="B46" s="48">
        <v>30940</v>
      </c>
      <c r="C46" s="226" t="s">
        <v>36</v>
      </c>
      <c r="D46" s="227"/>
      <c r="E46" s="228"/>
      <c r="F46" s="228"/>
      <c r="G46" s="229"/>
      <c r="H46" s="227"/>
      <c r="I46" s="228"/>
      <c r="J46" s="228"/>
      <c r="K46" s="230"/>
      <c r="L46" s="231"/>
      <c r="M46" s="232"/>
      <c r="N46" s="232"/>
      <c r="O46" s="233"/>
      <c r="P46" s="227"/>
      <c r="Q46" s="228"/>
      <c r="R46" s="228"/>
      <c r="S46" s="230"/>
      <c r="T46" s="231"/>
      <c r="U46" s="232"/>
      <c r="V46" s="232"/>
      <c r="W46" s="234"/>
    </row>
    <row r="47" spans="1:23" s="1" customFormat="1" ht="15" customHeight="1" thickBot="1" x14ac:dyDescent="0.3">
      <c r="A47" s="11">
        <v>17</v>
      </c>
      <c r="B47" s="52">
        <v>31480</v>
      </c>
      <c r="C47" s="236" t="s">
        <v>38</v>
      </c>
      <c r="D47" s="237"/>
      <c r="E47" s="238"/>
      <c r="F47" s="238"/>
      <c r="G47" s="239"/>
      <c r="H47" s="237"/>
      <c r="I47" s="238"/>
      <c r="J47" s="238"/>
      <c r="K47" s="240"/>
      <c r="L47" s="241"/>
      <c r="M47" s="242"/>
      <c r="N47" s="242"/>
      <c r="O47" s="243"/>
      <c r="P47" s="237"/>
      <c r="Q47" s="238"/>
      <c r="R47" s="238"/>
      <c r="S47" s="240"/>
      <c r="T47" s="241"/>
      <c r="U47" s="242"/>
      <c r="V47" s="242"/>
      <c r="W47" s="244"/>
    </row>
    <row r="48" spans="1:23" s="1" customFormat="1" ht="15" customHeight="1" thickBot="1" x14ac:dyDescent="0.3">
      <c r="A48" s="35"/>
      <c r="B48" s="51"/>
      <c r="C48" s="245" t="s">
        <v>104</v>
      </c>
      <c r="D48" s="199">
        <f>'Французский-11 2018 расклад'!L48</f>
        <v>0</v>
      </c>
      <c r="E48" s="200">
        <f>'Французский-11 2019 расклад'!L48</f>
        <v>2</v>
      </c>
      <c r="F48" s="200">
        <f>'Французский-11 2020 расклад'!L48</f>
        <v>2</v>
      </c>
      <c r="G48" s="201">
        <f>'Французский-11 2021 расклад'!L48</f>
        <v>0</v>
      </c>
      <c r="H48" s="199">
        <f>'Французский-11 2018 расклад'!M48</f>
        <v>0</v>
      </c>
      <c r="I48" s="200">
        <f>'Французский-11 2019 расклад'!M48</f>
        <v>2</v>
      </c>
      <c r="J48" s="200">
        <f>'Французский-11 2020 расклад'!M48</f>
        <v>0</v>
      </c>
      <c r="K48" s="202">
        <f>'Французский-11 2021 расклад'!M48</f>
        <v>0</v>
      </c>
      <c r="L48" s="203">
        <f>'Французский-11 2018 расклад'!N48</f>
        <v>0</v>
      </c>
      <c r="M48" s="204">
        <f>'Французский-11 2019 расклад'!N48</f>
        <v>100</v>
      </c>
      <c r="N48" s="204">
        <f>'Французский-11 2020 расклад'!N48</f>
        <v>0</v>
      </c>
      <c r="O48" s="205">
        <f>'Французский-11 2021 расклад'!N48</f>
        <v>0</v>
      </c>
      <c r="P48" s="199">
        <f>'Французский-11 2018 расклад'!O48</f>
        <v>0</v>
      </c>
      <c r="Q48" s="200">
        <f>'Французский-11 2019 расклад'!O48</f>
        <v>0</v>
      </c>
      <c r="R48" s="200">
        <f>'Французский-11 2020 расклад'!O48</f>
        <v>0</v>
      </c>
      <c r="S48" s="202">
        <f>'Французский-11 2021 расклад'!O48</f>
        <v>0</v>
      </c>
      <c r="T48" s="203">
        <f>'Французский-11 2018 расклад'!P48</f>
        <v>0</v>
      </c>
      <c r="U48" s="204">
        <f>'Французский-11 2019 расклад'!P48</f>
        <v>0</v>
      </c>
      <c r="V48" s="204">
        <f>'Французский-11 2020 расклад'!P48</f>
        <v>0</v>
      </c>
      <c r="W48" s="206">
        <f>'Французский-11 2021 расклад'!P48</f>
        <v>0</v>
      </c>
    </row>
    <row r="49" spans="1:23" s="1" customFormat="1" ht="15" customHeight="1" x14ac:dyDescent="0.25">
      <c r="A49" s="59">
        <v>1</v>
      </c>
      <c r="B49" s="49">
        <v>40010</v>
      </c>
      <c r="C49" s="217" t="s">
        <v>39</v>
      </c>
      <c r="D49" s="218"/>
      <c r="E49" s="219"/>
      <c r="F49" s="219"/>
      <c r="G49" s="220"/>
      <c r="H49" s="218"/>
      <c r="I49" s="219"/>
      <c r="J49" s="219"/>
      <c r="K49" s="221"/>
      <c r="L49" s="222"/>
      <c r="M49" s="223"/>
      <c r="N49" s="223"/>
      <c r="O49" s="224"/>
      <c r="P49" s="218"/>
      <c r="Q49" s="219"/>
      <c r="R49" s="219"/>
      <c r="S49" s="221"/>
      <c r="T49" s="222"/>
      <c r="U49" s="223"/>
      <c r="V49" s="223"/>
      <c r="W49" s="225"/>
    </row>
    <row r="50" spans="1:23" s="1" customFormat="1" ht="15" customHeight="1" x14ac:dyDescent="0.25">
      <c r="A50" s="23">
        <v>2</v>
      </c>
      <c r="B50" s="48">
        <v>40030</v>
      </c>
      <c r="C50" s="226" t="s">
        <v>41</v>
      </c>
      <c r="D50" s="227"/>
      <c r="E50" s="228">
        <f>'Французский-11 2019 расклад'!L50</f>
        <v>1</v>
      </c>
      <c r="F50" s="228"/>
      <c r="G50" s="229"/>
      <c r="H50" s="227"/>
      <c r="I50" s="228">
        <f>'Французский-11 2019 расклад'!M50</f>
        <v>1</v>
      </c>
      <c r="J50" s="228"/>
      <c r="K50" s="230"/>
      <c r="L50" s="231"/>
      <c r="M50" s="232">
        <f>'Французский-11 2019 расклад'!N50</f>
        <v>100</v>
      </c>
      <c r="N50" s="232"/>
      <c r="O50" s="233"/>
      <c r="P50" s="227"/>
      <c r="Q50" s="228">
        <f>'Французский-11 2019 расклад'!O50</f>
        <v>0</v>
      </c>
      <c r="R50" s="228"/>
      <c r="S50" s="230"/>
      <c r="T50" s="231"/>
      <c r="U50" s="232">
        <f>'Французский-11 2019 расклад'!P50</f>
        <v>0</v>
      </c>
      <c r="V50" s="232"/>
      <c r="W50" s="234"/>
    </row>
    <row r="51" spans="1:23" s="1" customFormat="1" ht="15" customHeight="1" x14ac:dyDescent="0.25">
      <c r="A51" s="23">
        <v>3</v>
      </c>
      <c r="B51" s="48">
        <v>40410</v>
      </c>
      <c r="C51" s="226" t="s">
        <v>48</v>
      </c>
      <c r="D51" s="227"/>
      <c r="E51" s="228">
        <f>'Французский-11 2019 расклад'!L51</f>
        <v>1</v>
      </c>
      <c r="F51" s="228"/>
      <c r="G51" s="229"/>
      <c r="H51" s="227"/>
      <c r="I51" s="228">
        <f>'Французский-11 2019 расклад'!M51</f>
        <v>1</v>
      </c>
      <c r="J51" s="228"/>
      <c r="K51" s="230"/>
      <c r="L51" s="231"/>
      <c r="M51" s="232">
        <f>'Французский-11 2019 расклад'!N51</f>
        <v>100</v>
      </c>
      <c r="N51" s="232"/>
      <c r="O51" s="233"/>
      <c r="P51" s="227"/>
      <c r="Q51" s="228">
        <f>'Французский-11 2019 расклад'!O51</f>
        <v>0</v>
      </c>
      <c r="R51" s="228"/>
      <c r="S51" s="230"/>
      <c r="T51" s="231"/>
      <c r="U51" s="232">
        <f>'Французский-11 2019 расклад'!P51</f>
        <v>0</v>
      </c>
      <c r="V51" s="232"/>
      <c r="W51" s="234"/>
    </row>
    <row r="52" spans="1:23" s="1" customFormat="1" ht="15" customHeight="1" x14ac:dyDescent="0.25">
      <c r="A52" s="23">
        <v>4</v>
      </c>
      <c r="B52" s="48">
        <v>40011</v>
      </c>
      <c r="C52" s="226" t="s">
        <v>40</v>
      </c>
      <c r="D52" s="227"/>
      <c r="E52" s="228"/>
      <c r="F52" s="238"/>
      <c r="G52" s="229"/>
      <c r="H52" s="227"/>
      <c r="I52" s="228"/>
      <c r="J52" s="228"/>
      <c r="K52" s="230"/>
      <c r="L52" s="231"/>
      <c r="M52" s="232"/>
      <c r="N52" s="232"/>
      <c r="O52" s="233"/>
      <c r="P52" s="227"/>
      <c r="Q52" s="228"/>
      <c r="R52" s="228"/>
      <c r="S52" s="230"/>
      <c r="T52" s="231"/>
      <c r="U52" s="232"/>
      <c r="V52" s="232"/>
      <c r="W52" s="234"/>
    </row>
    <row r="53" spans="1:23" s="1" customFormat="1" ht="15" customHeight="1" x14ac:dyDescent="0.25">
      <c r="A53" s="23">
        <v>5</v>
      </c>
      <c r="B53" s="48">
        <v>40080</v>
      </c>
      <c r="C53" s="226" t="s">
        <v>96</v>
      </c>
      <c r="D53" s="227"/>
      <c r="E53" s="228"/>
      <c r="F53" s="431">
        <f>'Французский-11 2020 расклад'!L53</f>
        <v>2</v>
      </c>
      <c r="G53" s="229"/>
      <c r="H53" s="227"/>
      <c r="I53" s="228"/>
      <c r="J53" s="228">
        <f>'Французский-11 2020 расклад'!M53</f>
        <v>0</v>
      </c>
      <c r="K53" s="230"/>
      <c r="L53" s="231"/>
      <c r="M53" s="232"/>
      <c r="N53" s="232">
        <f>'Французский-11 2020 расклад'!N53</f>
        <v>0</v>
      </c>
      <c r="O53" s="233"/>
      <c r="P53" s="227"/>
      <c r="Q53" s="228"/>
      <c r="R53" s="228">
        <f>'Французский-11 2020 расклад'!O53</f>
        <v>0</v>
      </c>
      <c r="S53" s="230"/>
      <c r="T53" s="231"/>
      <c r="U53" s="232"/>
      <c r="V53" s="232">
        <f>'Французский-11 2020 расклад'!P53</f>
        <v>0</v>
      </c>
      <c r="W53" s="234"/>
    </row>
    <row r="54" spans="1:23" s="1" customFormat="1" ht="15" customHeight="1" x14ac:dyDescent="0.25">
      <c r="A54" s="23">
        <v>6</v>
      </c>
      <c r="B54" s="48">
        <v>40100</v>
      </c>
      <c r="C54" s="226" t="s">
        <v>42</v>
      </c>
      <c r="D54" s="227"/>
      <c r="E54" s="228"/>
      <c r="F54" s="219"/>
      <c r="G54" s="229"/>
      <c r="H54" s="227"/>
      <c r="I54" s="228"/>
      <c r="J54" s="228"/>
      <c r="K54" s="230"/>
      <c r="L54" s="231"/>
      <c r="M54" s="232"/>
      <c r="N54" s="232"/>
      <c r="O54" s="233"/>
      <c r="P54" s="227"/>
      <c r="Q54" s="228"/>
      <c r="R54" s="228"/>
      <c r="S54" s="230"/>
      <c r="T54" s="231"/>
      <c r="U54" s="232"/>
      <c r="V54" s="232"/>
      <c r="W54" s="234"/>
    </row>
    <row r="55" spans="1:23" s="1" customFormat="1" ht="15" customHeight="1" x14ac:dyDescent="0.25">
      <c r="A55" s="23">
        <v>7</v>
      </c>
      <c r="B55" s="48">
        <v>40020</v>
      </c>
      <c r="C55" s="226" t="s">
        <v>110</v>
      </c>
      <c r="D55" s="227"/>
      <c r="E55" s="228"/>
      <c r="F55" s="228"/>
      <c r="G55" s="229"/>
      <c r="H55" s="227"/>
      <c r="I55" s="228"/>
      <c r="J55" s="228"/>
      <c r="K55" s="230"/>
      <c r="L55" s="231"/>
      <c r="M55" s="232"/>
      <c r="N55" s="232"/>
      <c r="O55" s="233"/>
      <c r="P55" s="227"/>
      <c r="Q55" s="228"/>
      <c r="R55" s="228"/>
      <c r="S55" s="230"/>
      <c r="T55" s="231"/>
      <c r="U55" s="232"/>
      <c r="V55" s="232"/>
      <c r="W55" s="234"/>
    </row>
    <row r="56" spans="1:23" s="1" customFormat="1" ht="15" customHeight="1" x14ac:dyDescent="0.25">
      <c r="A56" s="23">
        <v>8</v>
      </c>
      <c r="B56" s="48">
        <v>40031</v>
      </c>
      <c r="C56" s="226" t="s">
        <v>113</v>
      </c>
      <c r="D56" s="227"/>
      <c r="E56" s="228"/>
      <c r="F56" s="228"/>
      <c r="G56" s="229"/>
      <c r="H56" s="227"/>
      <c r="I56" s="228"/>
      <c r="J56" s="228"/>
      <c r="K56" s="230"/>
      <c r="L56" s="231"/>
      <c r="M56" s="232"/>
      <c r="N56" s="232"/>
      <c r="O56" s="233"/>
      <c r="P56" s="227"/>
      <c r="Q56" s="228"/>
      <c r="R56" s="228"/>
      <c r="S56" s="230"/>
      <c r="T56" s="231"/>
      <c r="U56" s="232"/>
      <c r="V56" s="232"/>
      <c r="W56" s="234"/>
    </row>
    <row r="57" spans="1:23" s="1" customFormat="1" ht="15" customHeight="1" x14ac:dyDescent="0.25">
      <c r="A57" s="23">
        <v>9</v>
      </c>
      <c r="B57" s="48">
        <v>40210</v>
      </c>
      <c r="C57" s="226" t="s">
        <v>44</v>
      </c>
      <c r="D57" s="227"/>
      <c r="E57" s="228"/>
      <c r="F57" s="228"/>
      <c r="G57" s="229"/>
      <c r="H57" s="227"/>
      <c r="I57" s="228"/>
      <c r="J57" s="228"/>
      <c r="K57" s="230"/>
      <c r="L57" s="231"/>
      <c r="M57" s="232"/>
      <c r="N57" s="232"/>
      <c r="O57" s="233"/>
      <c r="P57" s="227"/>
      <c r="Q57" s="228"/>
      <c r="R57" s="228"/>
      <c r="S57" s="230"/>
      <c r="T57" s="231"/>
      <c r="U57" s="232"/>
      <c r="V57" s="232"/>
      <c r="W57" s="234"/>
    </row>
    <row r="58" spans="1:23" s="1" customFormat="1" ht="15" customHeight="1" x14ac:dyDescent="0.25">
      <c r="A58" s="23">
        <v>10</v>
      </c>
      <c r="B58" s="48">
        <v>40300</v>
      </c>
      <c r="C58" s="226" t="s">
        <v>45</v>
      </c>
      <c r="D58" s="227"/>
      <c r="E58" s="228"/>
      <c r="F58" s="228"/>
      <c r="G58" s="229"/>
      <c r="H58" s="227"/>
      <c r="I58" s="228"/>
      <c r="J58" s="228"/>
      <c r="K58" s="230"/>
      <c r="L58" s="231"/>
      <c r="M58" s="232"/>
      <c r="N58" s="232"/>
      <c r="O58" s="233"/>
      <c r="P58" s="227"/>
      <c r="Q58" s="228"/>
      <c r="R58" s="228"/>
      <c r="S58" s="230"/>
      <c r="T58" s="231"/>
      <c r="U58" s="232"/>
      <c r="V58" s="232"/>
      <c r="W58" s="234"/>
    </row>
    <row r="59" spans="1:23" s="1" customFormat="1" ht="15" customHeight="1" x14ac:dyDescent="0.25">
      <c r="A59" s="23">
        <v>11</v>
      </c>
      <c r="B59" s="48">
        <v>40360</v>
      </c>
      <c r="C59" s="226" t="s">
        <v>46</v>
      </c>
      <c r="D59" s="227"/>
      <c r="E59" s="228"/>
      <c r="F59" s="228"/>
      <c r="G59" s="229"/>
      <c r="H59" s="227"/>
      <c r="I59" s="228"/>
      <c r="J59" s="228"/>
      <c r="K59" s="230"/>
      <c r="L59" s="231"/>
      <c r="M59" s="232"/>
      <c r="N59" s="232"/>
      <c r="O59" s="233"/>
      <c r="P59" s="227"/>
      <c r="Q59" s="228"/>
      <c r="R59" s="228"/>
      <c r="S59" s="230"/>
      <c r="T59" s="231"/>
      <c r="U59" s="232"/>
      <c r="V59" s="232"/>
      <c r="W59" s="234"/>
    </row>
    <row r="60" spans="1:23" s="1" customFormat="1" ht="15" customHeight="1" x14ac:dyDescent="0.25">
      <c r="A60" s="23">
        <v>12</v>
      </c>
      <c r="B60" s="48">
        <v>40390</v>
      </c>
      <c r="C60" s="226" t="s">
        <v>47</v>
      </c>
      <c r="D60" s="227"/>
      <c r="E60" s="228"/>
      <c r="F60" s="228"/>
      <c r="G60" s="229"/>
      <c r="H60" s="227"/>
      <c r="I60" s="228"/>
      <c r="J60" s="228"/>
      <c r="K60" s="230"/>
      <c r="L60" s="231"/>
      <c r="M60" s="232"/>
      <c r="N60" s="232"/>
      <c r="O60" s="233"/>
      <c r="P60" s="227"/>
      <c r="Q60" s="228"/>
      <c r="R60" s="228"/>
      <c r="S60" s="230"/>
      <c r="T60" s="231"/>
      <c r="U60" s="232"/>
      <c r="V60" s="232"/>
      <c r="W60" s="234"/>
    </row>
    <row r="61" spans="1:23" s="1" customFormat="1" ht="15" customHeight="1" x14ac:dyDescent="0.25">
      <c r="A61" s="23">
        <v>13</v>
      </c>
      <c r="B61" s="48">
        <v>40720</v>
      </c>
      <c r="C61" s="226" t="s">
        <v>109</v>
      </c>
      <c r="D61" s="227"/>
      <c r="E61" s="228"/>
      <c r="F61" s="228"/>
      <c r="G61" s="229"/>
      <c r="H61" s="227"/>
      <c r="I61" s="228"/>
      <c r="J61" s="228"/>
      <c r="K61" s="230"/>
      <c r="L61" s="231"/>
      <c r="M61" s="232"/>
      <c r="N61" s="232"/>
      <c r="O61" s="233"/>
      <c r="P61" s="227"/>
      <c r="Q61" s="228"/>
      <c r="R61" s="228"/>
      <c r="S61" s="230"/>
      <c r="T61" s="231"/>
      <c r="U61" s="232"/>
      <c r="V61" s="232"/>
      <c r="W61" s="234"/>
    </row>
    <row r="62" spans="1:23" s="1" customFormat="1" ht="15" customHeight="1" x14ac:dyDescent="0.25">
      <c r="A62" s="23">
        <v>14</v>
      </c>
      <c r="B62" s="48">
        <v>40730</v>
      </c>
      <c r="C62" s="226" t="s">
        <v>49</v>
      </c>
      <c r="D62" s="227"/>
      <c r="E62" s="228"/>
      <c r="F62" s="228"/>
      <c r="G62" s="229"/>
      <c r="H62" s="227"/>
      <c r="I62" s="228"/>
      <c r="J62" s="228"/>
      <c r="K62" s="230"/>
      <c r="L62" s="231"/>
      <c r="M62" s="232"/>
      <c r="N62" s="232"/>
      <c r="O62" s="233"/>
      <c r="P62" s="227"/>
      <c r="Q62" s="228"/>
      <c r="R62" s="228"/>
      <c r="S62" s="230"/>
      <c r="T62" s="231"/>
      <c r="U62" s="232"/>
      <c r="V62" s="232"/>
      <c r="W62" s="234"/>
    </row>
    <row r="63" spans="1:23" s="1" customFormat="1" ht="15" customHeight="1" x14ac:dyDescent="0.25">
      <c r="A63" s="23">
        <v>15</v>
      </c>
      <c r="B63" s="48">
        <v>40820</v>
      </c>
      <c r="C63" s="226" t="s">
        <v>50</v>
      </c>
      <c r="D63" s="227"/>
      <c r="E63" s="228"/>
      <c r="F63" s="228"/>
      <c r="G63" s="229"/>
      <c r="H63" s="227"/>
      <c r="I63" s="228"/>
      <c r="J63" s="228"/>
      <c r="K63" s="230"/>
      <c r="L63" s="231"/>
      <c r="M63" s="232"/>
      <c r="N63" s="232"/>
      <c r="O63" s="233"/>
      <c r="P63" s="227"/>
      <c r="Q63" s="228"/>
      <c r="R63" s="228"/>
      <c r="S63" s="230"/>
      <c r="T63" s="231"/>
      <c r="U63" s="232"/>
      <c r="V63" s="232"/>
      <c r="W63" s="234"/>
    </row>
    <row r="64" spans="1:23" s="1" customFormat="1" ht="15" customHeight="1" x14ac:dyDescent="0.25">
      <c r="A64" s="23">
        <v>16</v>
      </c>
      <c r="B64" s="48">
        <v>40840</v>
      </c>
      <c r="C64" s="226" t="s">
        <v>51</v>
      </c>
      <c r="D64" s="227"/>
      <c r="E64" s="228"/>
      <c r="F64" s="228"/>
      <c r="G64" s="229"/>
      <c r="H64" s="227"/>
      <c r="I64" s="228"/>
      <c r="J64" s="228"/>
      <c r="K64" s="230"/>
      <c r="L64" s="231"/>
      <c r="M64" s="232"/>
      <c r="N64" s="232"/>
      <c r="O64" s="233"/>
      <c r="P64" s="227"/>
      <c r="Q64" s="228"/>
      <c r="R64" s="228"/>
      <c r="S64" s="230"/>
      <c r="T64" s="231"/>
      <c r="U64" s="232"/>
      <c r="V64" s="232"/>
      <c r="W64" s="234"/>
    </row>
    <row r="65" spans="1:23" s="1" customFormat="1" ht="15" customHeight="1" x14ac:dyDescent="0.25">
      <c r="A65" s="23">
        <v>17</v>
      </c>
      <c r="B65" s="48">
        <v>40950</v>
      </c>
      <c r="C65" s="226" t="s">
        <v>52</v>
      </c>
      <c r="D65" s="227"/>
      <c r="E65" s="228"/>
      <c r="F65" s="228"/>
      <c r="G65" s="229"/>
      <c r="H65" s="227"/>
      <c r="I65" s="228"/>
      <c r="J65" s="228"/>
      <c r="K65" s="230"/>
      <c r="L65" s="231"/>
      <c r="M65" s="232"/>
      <c r="N65" s="232"/>
      <c r="O65" s="233"/>
      <c r="P65" s="227"/>
      <c r="Q65" s="228"/>
      <c r="R65" s="228"/>
      <c r="S65" s="230"/>
      <c r="T65" s="231"/>
      <c r="U65" s="232"/>
      <c r="V65" s="232"/>
      <c r="W65" s="234"/>
    </row>
    <row r="66" spans="1:23" s="1" customFormat="1" ht="15" customHeight="1" x14ac:dyDescent="0.25">
      <c r="A66" s="23">
        <v>18</v>
      </c>
      <c r="B66" s="50">
        <v>40990</v>
      </c>
      <c r="C66" s="235" t="s">
        <v>53</v>
      </c>
      <c r="D66" s="227"/>
      <c r="E66" s="228"/>
      <c r="F66" s="228"/>
      <c r="G66" s="229"/>
      <c r="H66" s="227"/>
      <c r="I66" s="228"/>
      <c r="J66" s="228"/>
      <c r="K66" s="230"/>
      <c r="L66" s="231"/>
      <c r="M66" s="232"/>
      <c r="N66" s="232"/>
      <c r="O66" s="233"/>
      <c r="P66" s="227"/>
      <c r="Q66" s="228"/>
      <c r="R66" s="228"/>
      <c r="S66" s="230"/>
      <c r="T66" s="231"/>
      <c r="U66" s="232"/>
      <c r="V66" s="232"/>
      <c r="W66" s="234"/>
    </row>
    <row r="67" spans="1:23" s="1" customFormat="1" ht="15" customHeight="1" thickBot="1" x14ac:dyDescent="0.3">
      <c r="A67" s="24">
        <v>19</v>
      </c>
      <c r="B67" s="48">
        <v>40133</v>
      </c>
      <c r="C67" s="226" t="s">
        <v>43</v>
      </c>
      <c r="D67" s="237"/>
      <c r="E67" s="238"/>
      <c r="F67" s="238"/>
      <c r="G67" s="239"/>
      <c r="H67" s="237"/>
      <c r="I67" s="238"/>
      <c r="J67" s="238"/>
      <c r="K67" s="240"/>
      <c r="L67" s="241"/>
      <c r="M67" s="242"/>
      <c r="N67" s="242"/>
      <c r="O67" s="243"/>
      <c r="P67" s="237"/>
      <c r="Q67" s="238"/>
      <c r="R67" s="238"/>
      <c r="S67" s="240"/>
      <c r="T67" s="241"/>
      <c r="U67" s="242"/>
      <c r="V67" s="242"/>
      <c r="W67" s="244"/>
    </row>
    <row r="68" spans="1:23" s="1" customFormat="1" ht="15" customHeight="1" thickBot="1" x14ac:dyDescent="0.3">
      <c r="A68" s="35"/>
      <c r="B68" s="51"/>
      <c r="C68" s="245" t="s">
        <v>105</v>
      </c>
      <c r="D68" s="199">
        <f>'Французский-11 2018 расклад'!L68</f>
        <v>0</v>
      </c>
      <c r="E68" s="200">
        <f>'Французский-11 2019 расклад'!L68</f>
        <v>0</v>
      </c>
      <c r="F68" s="200">
        <f>'Французский-11 2020 расклад'!L68</f>
        <v>0</v>
      </c>
      <c r="G68" s="201">
        <f>'Французский-11 2021 расклад'!L68</f>
        <v>0</v>
      </c>
      <c r="H68" s="199">
        <f>'Французский-11 2018 расклад'!M68</f>
        <v>0</v>
      </c>
      <c r="I68" s="200">
        <f>'Французский-11 2019 расклад'!M68</f>
        <v>0</v>
      </c>
      <c r="J68" s="200">
        <f>'Французский-11 2020 расклад'!M68</f>
        <v>0</v>
      </c>
      <c r="K68" s="202">
        <f>'Французский-11 2021 расклад'!M68</f>
        <v>0</v>
      </c>
      <c r="L68" s="203">
        <f>'Французский-11 2018 расклад'!N68</f>
        <v>0</v>
      </c>
      <c r="M68" s="204">
        <f>'Французский-11 2019 расклад'!N68</f>
        <v>0</v>
      </c>
      <c r="N68" s="204">
        <f>'Французский-11 2020 расклад'!N68</f>
        <v>0</v>
      </c>
      <c r="O68" s="205">
        <f>'Французский-11 2021 расклад'!N68</f>
        <v>0</v>
      </c>
      <c r="P68" s="199">
        <f>'Французский-11 2018 расклад'!O68</f>
        <v>0</v>
      </c>
      <c r="Q68" s="200">
        <f>'Французский-11 2019 расклад'!O68</f>
        <v>0</v>
      </c>
      <c r="R68" s="200">
        <f>'Французский-11 2020 расклад'!O68</f>
        <v>0</v>
      </c>
      <c r="S68" s="202">
        <f>'Французский-11 2021 расклад'!O68</f>
        <v>0</v>
      </c>
      <c r="T68" s="203">
        <f>'Французский-11 2018 расклад'!P68</f>
        <v>0</v>
      </c>
      <c r="U68" s="204">
        <f>'Французский-11 2019 расклад'!P68</f>
        <v>0</v>
      </c>
      <c r="V68" s="204">
        <f>'Французский-11 2020 расклад'!P68</f>
        <v>0</v>
      </c>
      <c r="W68" s="206">
        <f>'Французский-11 2021 расклад'!P68</f>
        <v>0</v>
      </c>
    </row>
    <row r="69" spans="1:23" s="1" customFormat="1" ht="15" customHeight="1" x14ac:dyDescent="0.25">
      <c r="A69" s="16">
        <v>1</v>
      </c>
      <c r="B69" s="48">
        <v>50040</v>
      </c>
      <c r="C69" s="226" t="s">
        <v>54</v>
      </c>
      <c r="D69" s="218"/>
      <c r="E69" s="219"/>
      <c r="F69" s="219"/>
      <c r="G69" s="220"/>
      <c r="H69" s="218"/>
      <c r="I69" s="219"/>
      <c r="J69" s="219"/>
      <c r="K69" s="221"/>
      <c r="L69" s="222"/>
      <c r="M69" s="223"/>
      <c r="N69" s="223"/>
      <c r="O69" s="224"/>
      <c r="P69" s="218"/>
      <c r="Q69" s="219"/>
      <c r="R69" s="219"/>
      <c r="S69" s="221"/>
      <c r="T69" s="222"/>
      <c r="U69" s="223"/>
      <c r="V69" s="223"/>
      <c r="W69" s="225"/>
    </row>
    <row r="70" spans="1:23" s="1" customFormat="1" ht="15" customHeight="1" x14ac:dyDescent="0.25">
      <c r="A70" s="11">
        <v>2</v>
      </c>
      <c r="B70" s="48">
        <v>50003</v>
      </c>
      <c r="C70" s="226" t="s">
        <v>97</v>
      </c>
      <c r="D70" s="227"/>
      <c r="E70" s="228"/>
      <c r="F70" s="228"/>
      <c r="G70" s="229"/>
      <c r="H70" s="227"/>
      <c r="I70" s="228"/>
      <c r="J70" s="228"/>
      <c r="K70" s="230"/>
      <c r="L70" s="231"/>
      <c r="M70" s="232"/>
      <c r="N70" s="232"/>
      <c r="O70" s="233"/>
      <c r="P70" s="227"/>
      <c r="Q70" s="228"/>
      <c r="R70" s="228"/>
      <c r="S70" s="230"/>
      <c r="T70" s="231"/>
      <c r="U70" s="232"/>
      <c r="V70" s="232"/>
      <c r="W70" s="234"/>
    </row>
    <row r="71" spans="1:23" s="1" customFormat="1" ht="15" customHeight="1" x14ac:dyDescent="0.25">
      <c r="A71" s="11">
        <v>3</v>
      </c>
      <c r="B71" s="48">
        <v>50060</v>
      </c>
      <c r="C71" s="226" t="s">
        <v>56</v>
      </c>
      <c r="D71" s="227"/>
      <c r="E71" s="228"/>
      <c r="F71" s="228"/>
      <c r="G71" s="229"/>
      <c r="H71" s="227"/>
      <c r="I71" s="228"/>
      <c r="J71" s="228"/>
      <c r="K71" s="230"/>
      <c r="L71" s="231"/>
      <c r="M71" s="232"/>
      <c r="N71" s="232"/>
      <c r="O71" s="233"/>
      <c r="P71" s="227"/>
      <c r="Q71" s="228"/>
      <c r="R71" s="228"/>
      <c r="S71" s="230"/>
      <c r="T71" s="231"/>
      <c r="U71" s="232"/>
      <c r="V71" s="232"/>
      <c r="W71" s="234"/>
    </row>
    <row r="72" spans="1:23" s="1" customFormat="1" ht="15" customHeight="1" x14ac:dyDescent="0.25">
      <c r="A72" s="11">
        <v>4</v>
      </c>
      <c r="B72" s="54">
        <v>50170</v>
      </c>
      <c r="C72" s="226" t="s">
        <v>57</v>
      </c>
      <c r="D72" s="227"/>
      <c r="E72" s="228"/>
      <c r="F72" s="228"/>
      <c r="G72" s="229"/>
      <c r="H72" s="227"/>
      <c r="I72" s="228"/>
      <c r="J72" s="228"/>
      <c r="K72" s="230"/>
      <c r="L72" s="231"/>
      <c r="M72" s="232"/>
      <c r="N72" s="232"/>
      <c r="O72" s="233"/>
      <c r="P72" s="227"/>
      <c r="Q72" s="228"/>
      <c r="R72" s="228"/>
      <c r="S72" s="230"/>
      <c r="T72" s="231"/>
      <c r="U72" s="232"/>
      <c r="V72" s="232"/>
      <c r="W72" s="234"/>
    </row>
    <row r="73" spans="1:23" s="1" customFormat="1" ht="15" customHeight="1" x14ac:dyDescent="0.25">
      <c r="A73" s="11">
        <v>5</v>
      </c>
      <c r="B73" s="48">
        <v>50230</v>
      </c>
      <c r="C73" s="226" t="s">
        <v>58</v>
      </c>
      <c r="D73" s="227"/>
      <c r="E73" s="228"/>
      <c r="F73" s="228"/>
      <c r="G73" s="229"/>
      <c r="H73" s="227"/>
      <c r="I73" s="228"/>
      <c r="J73" s="228"/>
      <c r="K73" s="230"/>
      <c r="L73" s="231"/>
      <c r="M73" s="232"/>
      <c r="N73" s="232"/>
      <c r="O73" s="233"/>
      <c r="P73" s="227"/>
      <c r="Q73" s="228"/>
      <c r="R73" s="228"/>
      <c r="S73" s="230"/>
      <c r="T73" s="231"/>
      <c r="U73" s="232"/>
      <c r="V73" s="232"/>
      <c r="W73" s="234"/>
    </row>
    <row r="74" spans="1:23" s="1" customFormat="1" ht="15" customHeight="1" x14ac:dyDescent="0.25">
      <c r="A74" s="11">
        <v>6</v>
      </c>
      <c r="B74" s="48">
        <v>50340</v>
      </c>
      <c r="C74" s="226" t="s">
        <v>59</v>
      </c>
      <c r="D74" s="227"/>
      <c r="E74" s="228"/>
      <c r="F74" s="228"/>
      <c r="G74" s="229"/>
      <c r="H74" s="227"/>
      <c r="I74" s="228"/>
      <c r="J74" s="228"/>
      <c r="K74" s="230"/>
      <c r="L74" s="231"/>
      <c r="M74" s="232"/>
      <c r="N74" s="232"/>
      <c r="O74" s="233"/>
      <c r="P74" s="227"/>
      <c r="Q74" s="228"/>
      <c r="R74" s="228"/>
      <c r="S74" s="230"/>
      <c r="T74" s="231"/>
      <c r="U74" s="232"/>
      <c r="V74" s="232"/>
      <c r="W74" s="234"/>
    </row>
    <row r="75" spans="1:23" s="1" customFormat="1" ht="15" customHeight="1" x14ac:dyDescent="0.25">
      <c r="A75" s="11">
        <v>7</v>
      </c>
      <c r="B75" s="48">
        <v>50420</v>
      </c>
      <c r="C75" s="226" t="s">
        <v>60</v>
      </c>
      <c r="D75" s="227"/>
      <c r="E75" s="228"/>
      <c r="F75" s="228"/>
      <c r="G75" s="229"/>
      <c r="H75" s="227"/>
      <c r="I75" s="228"/>
      <c r="J75" s="228"/>
      <c r="K75" s="230"/>
      <c r="L75" s="231"/>
      <c r="M75" s="232"/>
      <c r="N75" s="232"/>
      <c r="O75" s="233"/>
      <c r="P75" s="227"/>
      <c r="Q75" s="228"/>
      <c r="R75" s="228"/>
      <c r="S75" s="230"/>
      <c r="T75" s="231"/>
      <c r="U75" s="232"/>
      <c r="V75" s="232"/>
      <c r="W75" s="234"/>
    </row>
    <row r="76" spans="1:23" s="1" customFormat="1" ht="15" customHeight="1" x14ac:dyDescent="0.25">
      <c r="A76" s="11">
        <v>8</v>
      </c>
      <c r="B76" s="48">
        <v>50450</v>
      </c>
      <c r="C76" s="226" t="s">
        <v>61</v>
      </c>
      <c r="D76" s="227"/>
      <c r="E76" s="228"/>
      <c r="F76" s="228"/>
      <c r="G76" s="229"/>
      <c r="H76" s="227"/>
      <c r="I76" s="228"/>
      <c r="J76" s="228"/>
      <c r="K76" s="230"/>
      <c r="L76" s="231"/>
      <c r="M76" s="232"/>
      <c r="N76" s="232"/>
      <c r="O76" s="233"/>
      <c r="P76" s="227"/>
      <c r="Q76" s="228"/>
      <c r="R76" s="228"/>
      <c r="S76" s="230"/>
      <c r="T76" s="231"/>
      <c r="U76" s="232"/>
      <c r="V76" s="232"/>
      <c r="W76" s="234"/>
    </row>
    <row r="77" spans="1:23" s="1" customFormat="1" ht="15" customHeight="1" x14ac:dyDescent="0.25">
      <c r="A77" s="11">
        <v>9</v>
      </c>
      <c r="B77" s="48">
        <v>50620</v>
      </c>
      <c r="C77" s="226" t="s">
        <v>62</v>
      </c>
      <c r="D77" s="227"/>
      <c r="E77" s="228"/>
      <c r="F77" s="228"/>
      <c r="G77" s="229"/>
      <c r="H77" s="227"/>
      <c r="I77" s="228"/>
      <c r="J77" s="228"/>
      <c r="K77" s="230"/>
      <c r="L77" s="231"/>
      <c r="M77" s="232"/>
      <c r="N77" s="232"/>
      <c r="O77" s="233"/>
      <c r="P77" s="227"/>
      <c r="Q77" s="228"/>
      <c r="R77" s="228"/>
      <c r="S77" s="230"/>
      <c r="T77" s="231"/>
      <c r="U77" s="232"/>
      <c r="V77" s="232"/>
      <c r="W77" s="234"/>
    </row>
    <row r="78" spans="1:23" s="1" customFormat="1" ht="15" customHeight="1" x14ac:dyDescent="0.25">
      <c r="A78" s="11">
        <v>10</v>
      </c>
      <c r="B78" s="48">
        <v>50760</v>
      </c>
      <c r="C78" s="226" t="s">
        <v>63</v>
      </c>
      <c r="D78" s="227"/>
      <c r="E78" s="228"/>
      <c r="F78" s="228"/>
      <c r="G78" s="229"/>
      <c r="H78" s="227"/>
      <c r="I78" s="228"/>
      <c r="J78" s="228"/>
      <c r="K78" s="230"/>
      <c r="L78" s="231"/>
      <c r="M78" s="232"/>
      <c r="N78" s="232"/>
      <c r="O78" s="233"/>
      <c r="P78" s="227"/>
      <c r="Q78" s="228"/>
      <c r="R78" s="228"/>
      <c r="S78" s="230"/>
      <c r="T78" s="231"/>
      <c r="U78" s="232"/>
      <c r="V78" s="232"/>
      <c r="W78" s="234"/>
    </row>
    <row r="79" spans="1:23" s="1" customFormat="1" ht="15" customHeight="1" x14ac:dyDescent="0.25">
      <c r="A79" s="11">
        <v>11</v>
      </c>
      <c r="B79" s="48">
        <v>50780</v>
      </c>
      <c r="C79" s="226" t="s">
        <v>64</v>
      </c>
      <c r="D79" s="227"/>
      <c r="E79" s="228"/>
      <c r="F79" s="228"/>
      <c r="G79" s="229"/>
      <c r="H79" s="227"/>
      <c r="I79" s="228"/>
      <c r="J79" s="228"/>
      <c r="K79" s="230"/>
      <c r="L79" s="231"/>
      <c r="M79" s="232"/>
      <c r="N79" s="232"/>
      <c r="O79" s="233"/>
      <c r="P79" s="227"/>
      <c r="Q79" s="228"/>
      <c r="R79" s="228"/>
      <c r="S79" s="230"/>
      <c r="T79" s="231"/>
      <c r="U79" s="232"/>
      <c r="V79" s="232"/>
      <c r="W79" s="234"/>
    </row>
    <row r="80" spans="1:23" s="1" customFormat="1" ht="15" customHeight="1" x14ac:dyDescent="0.25">
      <c r="A80" s="11">
        <v>12</v>
      </c>
      <c r="B80" s="48">
        <v>50930</v>
      </c>
      <c r="C80" s="226" t="s">
        <v>65</v>
      </c>
      <c r="D80" s="227"/>
      <c r="E80" s="228"/>
      <c r="F80" s="228"/>
      <c r="G80" s="229"/>
      <c r="H80" s="227"/>
      <c r="I80" s="228"/>
      <c r="J80" s="228"/>
      <c r="K80" s="230"/>
      <c r="L80" s="231"/>
      <c r="M80" s="232"/>
      <c r="N80" s="232"/>
      <c r="O80" s="233"/>
      <c r="P80" s="227"/>
      <c r="Q80" s="228"/>
      <c r="R80" s="228"/>
      <c r="S80" s="230"/>
      <c r="T80" s="231"/>
      <c r="U80" s="232"/>
      <c r="V80" s="232"/>
      <c r="W80" s="234"/>
    </row>
    <row r="81" spans="1:23" s="1" customFormat="1" ht="15" customHeight="1" x14ac:dyDescent="0.25">
      <c r="A81" s="15">
        <v>13</v>
      </c>
      <c r="B81" s="50">
        <v>51370</v>
      </c>
      <c r="C81" s="235" t="s">
        <v>66</v>
      </c>
      <c r="D81" s="227"/>
      <c r="E81" s="228"/>
      <c r="F81" s="228"/>
      <c r="G81" s="229"/>
      <c r="H81" s="227"/>
      <c r="I81" s="228"/>
      <c r="J81" s="228"/>
      <c r="K81" s="230"/>
      <c r="L81" s="231"/>
      <c r="M81" s="232"/>
      <c r="N81" s="232"/>
      <c r="O81" s="233"/>
      <c r="P81" s="227"/>
      <c r="Q81" s="228"/>
      <c r="R81" s="228"/>
      <c r="S81" s="230"/>
      <c r="T81" s="231"/>
      <c r="U81" s="232"/>
      <c r="V81" s="232"/>
      <c r="W81" s="234"/>
    </row>
    <row r="82" spans="1:23" s="1" customFormat="1" ht="15" customHeight="1" thickBot="1" x14ac:dyDescent="0.3">
      <c r="A82" s="15">
        <v>14</v>
      </c>
      <c r="B82" s="50">
        <v>51580</v>
      </c>
      <c r="C82" s="235" t="s">
        <v>124</v>
      </c>
      <c r="D82" s="237"/>
      <c r="E82" s="238"/>
      <c r="F82" s="238"/>
      <c r="G82" s="239"/>
      <c r="H82" s="237"/>
      <c r="I82" s="238"/>
      <c r="J82" s="238"/>
      <c r="K82" s="240"/>
      <c r="L82" s="241"/>
      <c r="M82" s="242"/>
      <c r="N82" s="242"/>
      <c r="O82" s="243"/>
      <c r="P82" s="237"/>
      <c r="Q82" s="238"/>
      <c r="R82" s="238"/>
      <c r="S82" s="240"/>
      <c r="T82" s="241"/>
      <c r="U82" s="242"/>
      <c r="V82" s="242"/>
      <c r="W82" s="244"/>
    </row>
    <row r="83" spans="1:23" s="1" customFormat="1" ht="15" customHeight="1" thickBot="1" x14ac:dyDescent="0.3">
      <c r="A83" s="35"/>
      <c r="B83" s="51"/>
      <c r="C83" s="245" t="s">
        <v>106</v>
      </c>
      <c r="D83" s="199">
        <f>'Французский-11 2018 расклад'!L83</f>
        <v>0</v>
      </c>
      <c r="E83" s="200">
        <f>'Французский-11 2019 расклад'!L83</f>
        <v>0</v>
      </c>
      <c r="F83" s="200">
        <f>'Французский-11 2020 расклад'!L83</f>
        <v>0</v>
      </c>
      <c r="G83" s="201">
        <f>'Французский-11 2021 расклад'!L83</f>
        <v>0</v>
      </c>
      <c r="H83" s="199">
        <f>'Французский-11 2018 расклад'!M83</f>
        <v>0</v>
      </c>
      <c r="I83" s="200">
        <f>'Французский-11 2019 расклад'!M83</f>
        <v>0</v>
      </c>
      <c r="J83" s="200">
        <f>'Французский-11 2020 расклад'!M83</f>
        <v>0</v>
      </c>
      <c r="K83" s="202">
        <f>'Французский-11 2021 расклад'!M83</f>
        <v>0</v>
      </c>
      <c r="L83" s="203">
        <f>'Французский-11 2018 расклад'!N83</f>
        <v>0</v>
      </c>
      <c r="M83" s="204">
        <f>'Французский-11 2019 расклад'!N83</f>
        <v>0</v>
      </c>
      <c r="N83" s="204">
        <f>'Французский-11 2020 расклад'!N83</f>
        <v>0</v>
      </c>
      <c r="O83" s="205">
        <f>'Французский-11 2021 расклад'!N83</f>
        <v>0</v>
      </c>
      <c r="P83" s="199">
        <f>'Французский-11 2018 расклад'!O83</f>
        <v>0</v>
      </c>
      <c r="Q83" s="200">
        <f>'Французский-11 2019 расклад'!O83</f>
        <v>0</v>
      </c>
      <c r="R83" s="200">
        <f>'Французский-11 2020 расклад'!O83</f>
        <v>0</v>
      </c>
      <c r="S83" s="202">
        <f>'Французский-11 2021 расклад'!O83</f>
        <v>0</v>
      </c>
      <c r="T83" s="203">
        <f>'Французский-11 2018 расклад'!P83</f>
        <v>0</v>
      </c>
      <c r="U83" s="204">
        <f>'Французский-11 2019 расклад'!P83</f>
        <v>0</v>
      </c>
      <c r="V83" s="204">
        <f>'Французский-11 2020 расклад'!P83</f>
        <v>0</v>
      </c>
      <c r="W83" s="206">
        <f>'Французский-11 2021 расклад'!P83</f>
        <v>0</v>
      </c>
    </row>
    <row r="84" spans="1:23" s="1" customFormat="1" ht="15" customHeight="1" x14ac:dyDescent="0.25">
      <c r="A84" s="59">
        <v>1</v>
      </c>
      <c r="B84" s="53">
        <v>60010</v>
      </c>
      <c r="C84" s="226" t="s">
        <v>68</v>
      </c>
      <c r="D84" s="218"/>
      <c r="E84" s="219"/>
      <c r="F84" s="219"/>
      <c r="G84" s="220"/>
      <c r="H84" s="218"/>
      <c r="I84" s="219"/>
      <c r="J84" s="219"/>
      <c r="K84" s="221"/>
      <c r="L84" s="222"/>
      <c r="M84" s="223"/>
      <c r="N84" s="223"/>
      <c r="O84" s="224"/>
      <c r="P84" s="218"/>
      <c r="Q84" s="219"/>
      <c r="R84" s="219"/>
      <c r="S84" s="221"/>
      <c r="T84" s="222"/>
      <c r="U84" s="223"/>
      <c r="V84" s="223"/>
      <c r="W84" s="225"/>
    </row>
    <row r="85" spans="1:23" s="1" customFormat="1" ht="15" customHeight="1" x14ac:dyDescent="0.25">
      <c r="A85" s="23">
        <v>2</v>
      </c>
      <c r="B85" s="48">
        <v>60020</v>
      </c>
      <c r="C85" s="226" t="s">
        <v>69</v>
      </c>
      <c r="D85" s="227"/>
      <c r="E85" s="228"/>
      <c r="F85" s="228"/>
      <c r="G85" s="229"/>
      <c r="H85" s="227"/>
      <c r="I85" s="228"/>
      <c r="J85" s="228"/>
      <c r="K85" s="230"/>
      <c r="L85" s="231"/>
      <c r="M85" s="232"/>
      <c r="N85" s="232"/>
      <c r="O85" s="233"/>
      <c r="P85" s="227"/>
      <c r="Q85" s="228"/>
      <c r="R85" s="228"/>
      <c r="S85" s="230"/>
      <c r="T85" s="231"/>
      <c r="U85" s="232"/>
      <c r="V85" s="232"/>
      <c r="W85" s="234"/>
    </row>
    <row r="86" spans="1:23" s="1" customFormat="1" ht="15" customHeight="1" x14ac:dyDescent="0.25">
      <c r="A86" s="23">
        <v>3</v>
      </c>
      <c r="B86" s="48">
        <v>60050</v>
      </c>
      <c r="C86" s="226" t="s">
        <v>70</v>
      </c>
      <c r="D86" s="227"/>
      <c r="E86" s="228"/>
      <c r="F86" s="228"/>
      <c r="G86" s="229"/>
      <c r="H86" s="227"/>
      <c r="I86" s="228"/>
      <c r="J86" s="228"/>
      <c r="K86" s="230"/>
      <c r="L86" s="231"/>
      <c r="M86" s="232"/>
      <c r="N86" s="232"/>
      <c r="O86" s="233"/>
      <c r="P86" s="227"/>
      <c r="Q86" s="228"/>
      <c r="R86" s="228"/>
      <c r="S86" s="230"/>
      <c r="T86" s="231"/>
      <c r="U86" s="232"/>
      <c r="V86" s="232"/>
      <c r="W86" s="234"/>
    </row>
    <row r="87" spans="1:23" s="1" customFormat="1" ht="15" customHeight="1" x14ac:dyDescent="0.25">
      <c r="A87" s="23">
        <v>4</v>
      </c>
      <c r="B87" s="48">
        <v>60070</v>
      </c>
      <c r="C87" s="226" t="s">
        <v>71</v>
      </c>
      <c r="D87" s="227"/>
      <c r="E87" s="228"/>
      <c r="F87" s="228"/>
      <c r="G87" s="229"/>
      <c r="H87" s="227"/>
      <c r="I87" s="228"/>
      <c r="J87" s="228"/>
      <c r="K87" s="230"/>
      <c r="L87" s="231"/>
      <c r="M87" s="232"/>
      <c r="N87" s="232"/>
      <c r="O87" s="233"/>
      <c r="P87" s="227"/>
      <c r="Q87" s="228"/>
      <c r="R87" s="228"/>
      <c r="S87" s="230"/>
      <c r="T87" s="231"/>
      <c r="U87" s="232"/>
      <c r="V87" s="232"/>
      <c r="W87" s="234"/>
    </row>
    <row r="88" spans="1:23" s="1" customFormat="1" ht="15" customHeight="1" x14ac:dyDescent="0.25">
      <c r="A88" s="23">
        <v>5</v>
      </c>
      <c r="B88" s="48">
        <v>60180</v>
      </c>
      <c r="C88" s="226" t="s">
        <v>72</v>
      </c>
      <c r="D88" s="227"/>
      <c r="E88" s="228"/>
      <c r="F88" s="228"/>
      <c r="G88" s="229"/>
      <c r="H88" s="227"/>
      <c r="I88" s="228"/>
      <c r="J88" s="228"/>
      <c r="K88" s="230"/>
      <c r="L88" s="231"/>
      <c r="M88" s="232"/>
      <c r="N88" s="232"/>
      <c r="O88" s="233"/>
      <c r="P88" s="227"/>
      <c r="Q88" s="228"/>
      <c r="R88" s="228"/>
      <c r="S88" s="230"/>
      <c r="T88" s="231"/>
      <c r="U88" s="232"/>
      <c r="V88" s="232"/>
      <c r="W88" s="234"/>
    </row>
    <row r="89" spans="1:23" s="1" customFormat="1" ht="15" customHeight="1" x14ac:dyDescent="0.25">
      <c r="A89" s="23">
        <v>6</v>
      </c>
      <c r="B89" s="48">
        <v>60240</v>
      </c>
      <c r="C89" s="226" t="s">
        <v>73</v>
      </c>
      <c r="D89" s="227"/>
      <c r="E89" s="228"/>
      <c r="F89" s="228"/>
      <c r="G89" s="229"/>
      <c r="H89" s="227"/>
      <c r="I89" s="228"/>
      <c r="J89" s="228"/>
      <c r="K89" s="230"/>
      <c r="L89" s="231"/>
      <c r="M89" s="232"/>
      <c r="N89" s="232"/>
      <c r="O89" s="233"/>
      <c r="P89" s="227"/>
      <c r="Q89" s="228"/>
      <c r="R89" s="228"/>
      <c r="S89" s="230"/>
      <c r="T89" s="231"/>
      <c r="U89" s="232"/>
      <c r="V89" s="232"/>
      <c r="W89" s="234"/>
    </row>
    <row r="90" spans="1:23" s="1" customFormat="1" ht="15" customHeight="1" x14ac:dyDescent="0.25">
      <c r="A90" s="23">
        <v>7</v>
      </c>
      <c r="B90" s="48">
        <v>60560</v>
      </c>
      <c r="C90" s="226" t="s">
        <v>74</v>
      </c>
      <c r="D90" s="227"/>
      <c r="E90" s="228"/>
      <c r="F90" s="228"/>
      <c r="G90" s="229"/>
      <c r="H90" s="227"/>
      <c r="I90" s="228"/>
      <c r="J90" s="228"/>
      <c r="K90" s="230"/>
      <c r="L90" s="231"/>
      <c r="M90" s="232"/>
      <c r="N90" s="232"/>
      <c r="O90" s="233"/>
      <c r="P90" s="227"/>
      <c r="Q90" s="228"/>
      <c r="R90" s="228"/>
      <c r="S90" s="230"/>
      <c r="T90" s="231"/>
      <c r="U90" s="232"/>
      <c r="V90" s="232"/>
      <c r="W90" s="234"/>
    </row>
    <row r="91" spans="1:23" s="1" customFormat="1" ht="15" customHeight="1" x14ac:dyDescent="0.25">
      <c r="A91" s="23">
        <v>8</v>
      </c>
      <c r="B91" s="48">
        <v>60660</v>
      </c>
      <c r="C91" s="226" t="s">
        <v>75</v>
      </c>
      <c r="D91" s="227"/>
      <c r="E91" s="228"/>
      <c r="F91" s="228"/>
      <c r="G91" s="229"/>
      <c r="H91" s="227"/>
      <c r="I91" s="228"/>
      <c r="J91" s="228"/>
      <c r="K91" s="230"/>
      <c r="L91" s="231"/>
      <c r="M91" s="232"/>
      <c r="N91" s="232"/>
      <c r="O91" s="233"/>
      <c r="P91" s="227"/>
      <c r="Q91" s="228"/>
      <c r="R91" s="228"/>
      <c r="S91" s="230"/>
      <c r="T91" s="231"/>
      <c r="U91" s="232"/>
      <c r="V91" s="232"/>
      <c r="W91" s="234"/>
    </row>
    <row r="92" spans="1:23" s="1" customFormat="1" ht="15" customHeight="1" x14ac:dyDescent="0.25">
      <c r="A92" s="23">
        <v>9</v>
      </c>
      <c r="B92" s="55">
        <v>60001</v>
      </c>
      <c r="C92" s="246" t="s">
        <v>67</v>
      </c>
      <c r="D92" s="227"/>
      <c r="E92" s="228"/>
      <c r="F92" s="228"/>
      <c r="G92" s="229"/>
      <c r="H92" s="227"/>
      <c r="I92" s="228"/>
      <c r="J92" s="228"/>
      <c r="K92" s="230"/>
      <c r="L92" s="231"/>
      <c r="M92" s="232"/>
      <c r="N92" s="232"/>
      <c r="O92" s="233"/>
      <c r="P92" s="227"/>
      <c r="Q92" s="228"/>
      <c r="R92" s="228"/>
      <c r="S92" s="230"/>
      <c r="T92" s="231"/>
      <c r="U92" s="232"/>
      <c r="V92" s="232"/>
      <c r="W92" s="234"/>
    </row>
    <row r="93" spans="1:23" s="1" customFormat="1" ht="15" customHeight="1" x14ac:dyDescent="0.25">
      <c r="A93" s="23">
        <v>10</v>
      </c>
      <c r="B93" s="48">
        <v>60701</v>
      </c>
      <c r="C93" s="226" t="s">
        <v>76</v>
      </c>
      <c r="D93" s="227"/>
      <c r="E93" s="228"/>
      <c r="F93" s="228"/>
      <c r="G93" s="229"/>
      <c r="H93" s="227"/>
      <c r="I93" s="228"/>
      <c r="J93" s="228"/>
      <c r="K93" s="230"/>
      <c r="L93" s="231"/>
      <c r="M93" s="232"/>
      <c r="N93" s="232"/>
      <c r="O93" s="233"/>
      <c r="P93" s="227"/>
      <c r="Q93" s="228"/>
      <c r="R93" s="228"/>
      <c r="S93" s="230"/>
      <c r="T93" s="231"/>
      <c r="U93" s="232"/>
      <c r="V93" s="232"/>
      <c r="W93" s="234"/>
    </row>
    <row r="94" spans="1:23" s="1" customFormat="1" ht="15" customHeight="1" x14ac:dyDescent="0.25">
      <c r="A94" s="23">
        <v>11</v>
      </c>
      <c r="B94" s="48">
        <v>60850</v>
      </c>
      <c r="C94" s="226" t="s">
        <v>77</v>
      </c>
      <c r="D94" s="227"/>
      <c r="E94" s="228"/>
      <c r="F94" s="228"/>
      <c r="G94" s="229"/>
      <c r="H94" s="227"/>
      <c r="I94" s="228"/>
      <c r="J94" s="228"/>
      <c r="K94" s="230"/>
      <c r="L94" s="231"/>
      <c r="M94" s="232"/>
      <c r="N94" s="232"/>
      <c r="O94" s="233"/>
      <c r="P94" s="227"/>
      <c r="Q94" s="228"/>
      <c r="R94" s="228"/>
      <c r="S94" s="230"/>
      <c r="T94" s="231"/>
      <c r="U94" s="232"/>
      <c r="V94" s="232"/>
      <c r="W94" s="234"/>
    </row>
    <row r="95" spans="1:23" s="1" customFormat="1" ht="15" customHeight="1" x14ac:dyDescent="0.25">
      <c r="A95" s="23">
        <v>12</v>
      </c>
      <c r="B95" s="48">
        <v>60910</v>
      </c>
      <c r="C95" s="226" t="s">
        <v>78</v>
      </c>
      <c r="D95" s="227"/>
      <c r="E95" s="228"/>
      <c r="F95" s="228"/>
      <c r="G95" s="229"/>
      <c r="H95" s="227"/>
      <c r="I95" s="228"/>
      <c r="J95" s="228"/>
      <c r="K95" s="230"/>
      <c r="L95" s="231"/>
      <c r="M95" s="232"/>
      <c r="N95" s="232"/>
      <c r="O95" s="233"/>
      <c r="P95" s="227"/>
      <c r="Q95" s="228"/>
      <c r="R95" s="228"/>
      <c r="S95" s="230"/>
      <c r="T95" s="231"/>
      <c r="U95" s="232"/>
      <c r="V95" s="232"/>
      <c r="W95" s="234"/>
    </row>
    <row r="96" spans="1:23" s="1" customFormat="1" ht="15" customHeight="1" x14ac:dyDescent="0.25">
      <c r="A96" s="23">
        <v>13</v>
      </c>
      <c r="B96" s="48">
        <v>60980</v>
      </c>
      <c r="C96" s="226" t="s">
        <v>79</v>
      </c>
      <c r="D96" s="227"/>
      <c r="E96" s="228"/>
      <c r="F96" s="228"/>
      <c r="G96" s="229"/>
      <c r="H96" s="227"/>
      <c r="I96" s="228"/>
      <c r="J96" s="228"/>
      <c r="K96" s="230"/>
      <c r="L96" s="231"/>
      <c r="M96" s="232"/>
      <c r="N96" s="232"/>
      <c r="O96" s="233"/>
      <c r="P96" s="227"/>
      <c r="Q96" s="228"/>
      <c r="R96" s="228"/>
      <c r="S96" s="230"/>
      <c r="T96" s="231"/>
      <c r="U96" s="232"/>
      <c r="V96" s="232"/>
      <c r="W96" s="234"/>
    </row>
    <row r="97" spans="1:23" s="1" customFormat="1" ht="15" customHeight="1" x14ac:dyDescent="0.25">
      <c r="A97" s="23">
        <v>14</v>
      </c>
      <c r="B97" s="48">
        <v>61080</v>
      </c>
      <c r="C97" s="226" t="s">
        <v>80</v>
      </c>
      <c r="D97" s="227"/>
      <c r="E97" s="228"/>
      <c r="F97" s="228"/>
      <c r="G97" s="229"/>
      <c r="H97" s="227"/>
      <c r="I97" s="228"/>
      <c r="J97" s="228"/>
      <c r="K97" s="230"/>
      <c r="L97" s="231"/>
      <c r="M97" s="232"/>
      <c r="N97" s="232"/>
      <c r="O97" s="233"/>
      <c r="P97" s="227"/>
      <c r="Q97" s="228"/>
      <c r="R97" s="228"/>
      <c r="S97" s="230"/>
      <c r="T97" s="231"/>
      <c r="U97" s="232"/>
      <c r="V97" s="232"/>
      <c r="W97" s="234"/>
    </row>
    <row r="98" spans="1:23" s="1" customFormat="1" ht="15" customHeight="1" x14ac:dyDescent="0.25">
      <c r="A98" s="23">
        <v>15</v>
      </c>
      <c r="B98" s="48">
        <v>61150</v>
      </c>
      <c r="C98" s="226" t="s">
        <v>81</v>
      </c>
      <c r="D98" s="227"/>
      <c r="E98" s="228"/>
      <c r="F98" s="228"/>
      <c r="G98" s="229"/>
      <c r="H98" s="227"/>
      <c r="I98" s="228"/>
      <c r="J98" s="228"/>
      <c r="K98" s="230"/>
      <c r="L98" s="231"/>
      <c r="M98" s="232"/>
      <c r="N98" s="232"/>
      <c r="O98" s="233"/>
      <c r="P98" s="227"/>
      <c r="Q98" s="228"/>
      <c r="R98" s="228"/>
      <c r="S98" s="230"/>
      <c r="T98" s="231"/>
      <c r="U98" s="232"/>
      <c r="V98" s="232"/>
      <c r="W98" s="234"/>
    </row>
    <row r="99" spans="1:23" s="1" customFormat="1" ht="15" customHeight="1" x14ac:dyDescent="0.25">
      <c r="A99" s="23">
        <v>16</v>
      </c>
      <c r="B99" s="48">
        <v>61210</v>
      </c>
      <c r="C99" s="226" t="s">
        <v>82</v>
      </c>
      <c r="D99" s="227"/>
      <c r="E99" s="228"/>
      <c r="F99" s="228"/>
      <c r="G99" s="229"/>
      <c r="H99" s="227"/>
      <c r="I99" s="228"/>
      <c r="J99" s="228"/>
      <c r="K99" s="230"/>
      <c r="L99" s="231"/>
      <c r="M99" s="232"/>
      <c r="N99" s="232"/>
      <c r="O99" s="233"/>
      <c r="P99" s="227"/>
      <c r="Q99" s="228"/>
      <c r="R99" s="228"/>
      <c r="S99" s="230"/>
      <c r="T99" s="231"/>
      <c r="U99" s="232"/>
      <c r="V99" s="232"/>
      <c r="W99" s="234"/>
    </row>
    <row r="100" spans="1:23" s="1" customFormat="1" ht="15" customHeight="1" x14ac:dyDescent="0.25">
      <c r="A100" s="23">
        <v>17</v>
      </c>
      <c r="B100" s="48">
        <v>61290</v>
      </c>
      <c r="C100" s="226" t="s">
        <v>83</v>
      </c>
      <c r="D100" s="227"/>
      <c r="E100" s="228"/>
      <c r="F100" s="228"/>
      <c r="G100" s="229"/>
      <c r="H100" s="227"/>
      <c r="I100" s="228"/>
      <c r="J100" s="228"/>
      <c r="K100" s="230"/>
      <c r="L100" s="231"/>
      <c r="M100" s="232"/>
      <c r="N100" s="232"/>
      <c r="O100" s="233"/>
      <c r="P100" s="227"/>
      <c r="Q100" s="228"/>
      <c r="R100" s="228"/>
      <c r="S100" s="230"/>
      <c r="T100" s="231"/>
      <c r="U100" s="232"/>
      <c r="V100" s="232"/>
      <c r="W100" s="234"/>
    </row>
    <row r="101" spans="1:23" s="1" customFormat="1" ht="15" customHeight="1" x14ac:dyDescent="0.25">
      <c r="A101" s="23">
        <v>18</v>
      </c>
      <c r="B101" s="48">
        <v>61340</v>
      </c>
      <c r="C101" s="226" t="s">
        <v>84</v>
      </c>
      <c r="D101" s="227"/>
      <c r="E101" s="228"/>
      <c r="F101" s="228"/>
      <c r="G101" s="229"/>
      <c r="H101" s="227"/>
      <c r="I101" s="228"/>
      <c r="J101" s="228"/>
      <c r="K101" s="230"/>
      <c r="L101" s="231"/>
      <c r="M101" s="232"/>
      <c r="N101" s="232"/>
      <c r="O101" s="233"/>
      <c r="P101" s="227"/>
      <c r="Q101" s="228"/>
      <c r="R101" s="228"/>
      <c r="S101" s="230"/>
      <c r="T101" s="231"/>
      <c r="U101" s="232"/>
      <c r="V101" s="232"/>
      <c r="W101" s="234"/>
    </row>
    <row r="102" spans="1:23" s="1" customFormat="1" ht="15" customHeight="1" x14ac:dyDescent="0.25">
      <c r="A102" s="59">
        <v>19</v>
      </c>
      <c r="B102" s="48">
        <v>61390</v>
      </c>
      <c r="C102" s="226" t="s">
        <v>85</v>
      </c>
      <c r="D102" s="227"/>
      <c r="E102" s="228"/>
      <c r="F102" s="228"/>
      <c r="G102" s="229"/>
      <c r="H102" s="227"/>
      <c r="I102" s="228"/>
      <c r="J102" s="228"/>
      <c r="K102" s="230"/>
      <c r="L102" s="231"/>
      <c r="M102" s="232"/>
      <c r="N102" s="232"/>
      <c r="O102" s="233"/>
      <c r="P102" s="227"/>
      <c r="Q102" s="228"/>
      <c r="R102" s="228"/>
      <c r="S102" s="230"/>
      <c r="T102" s="231"/>
      <c r="U102" s="232"/>
      <c r="V102" s="232"/>
      <c r="W102" s="234"/>
    </row>
    <row r="103" spans="1:23" s="1" customFormat="1" ht="15" customHeight="1" x14ac:dyDescent="0.25">
      <c r="A103" s="16">
        <v>20</v>
      </c>
      <c r="B103" s="48">
        <v>61410</v>
      </c>
      <c r="C103" s="226" t="s">
        <v>86</v>
      </c>
      <c r="D103" s="227"/>
      <c r="E103" s="228"/>
      <c r="F103" s="228"/>
      <c r="G103" s="229"/>
      <c r="H103" s="227"/>
      <c r="I103" s="228"/>
      <c r="J103" s="228"/>
      <c r="K103" s="230"/>
      <c r="L103" s="231"/>
      <c r="M103" s="232"/>
      <c r="N103" s="232"/>
      <c r="O103" s="233"/>
      <c r="P103" s="227"/>
      <c r="Q103" s="228"/>
      <c r="R103" s="228"/>
      <c r="S103" s="230"/>
      <c r="T103" s="231"/>
      <c r="U103" s="232"/>
      <c r="V103" s="232"/>
      <c r="W103" s="234"/>
    </row>
    <row r="104" spans="1:23" s="1" customFormat="1" ht="15" customHeight="1" x14ac:dyDescent="0.25">
      <c r="A104" s="11">
        <v>21</v>
      </c>
      <c r="B104" s="48">
        <v>61430</v>
      </c>
      <c r="C104" s="226" t="s">
        <v>114</v>
      </c>
      <c r="D104" s="227"/>
      <c r="E104" s="228"/>
      <c r="F104" s="228"/>
      <c r="G104" s="229"/>
      <c r="H104" s="227"/>
      <c r="I104" s="228"/>
      <c r="J104" s="228"/>
      <c r="K104" s="230"/>
      <c r="L104" s="231"/>
      <c r="M104" s="232"/>
      <c r="N104" s="232"/>
      <c r="O104" s="233"/>
      <c r="P104" s="227"/>
      <c r="Q104" s="228"/>
      <c r="R104" s="228"/>
      <c r="S104" s="230"/>
      <c r="T104" s="231"/>
      <c r="U104" s="232"/>
      <c r="V104" s="232"/>
      <c r="W104" s="234"/>
    </row>
    <row r="105" spans="1:23" s="1" customFormat="1" ht="15" customHeight="1" x14ac:dyDescent="0.25">
      <c r="A105" s="11">
        <v>22</v>
      </c>
      <c r="B105" s="48">
        <v>61440</v>
      </c>
      <c r="C105" s="226" t="s">
        <v>87</v>
      </c>
      <c r="D105" s="227"/>
      <c r="E105" s="228"/>
      <c r="F105" s="228"/>
      <c r="G105" s="229"/>
      <c r="H105" s="227"/>
      <c r="I105" s="228"/>
      <c r="J105" s="228"/>
      <c r="K105" s="230"/>
      <c r="L105" s="231"/>
      <c r="M105" s="232"/>
      <c r="N105" s="232"/>
      <c r="O105" s="233"/>
      <c r="P105" s="227"/>
      <c r="Q105" s="228"/>
      <c r="R105" s="228"/>
      <c r="S105" s="230"/>
      <c r="T105" s="231"/>
      <c r="U105" s="232"/>
      <c r="V105" s="232"/>
      <c r="W105" s="234"/>
    </row>
    <row r="106" spans="1:23" s="1" customFormat="1" ht="15" customHeight="1" x14ac:dyDescent="0.25">
      <c r="A106" s="11">
        <v>23</v>
      </c>
      <c r="B106" s="48">
        <v>61450</v>
      </c>
      <c r="C106" s="226" t="s">
        <v>115</v>
      </c>
      <c r="D106" s="227"/>
      <c r="E106" s="228"/>
      <c r="F106" s="228"/>
      <c r="G106" s="229"/>
      <c r="H106" s="227"/>
      <c r="I106" s="228"/>
      <c r="J106" s="228"/>
      <c r="K106" s="230"/>
      <c r="L106" s="231"/>
      <c r="M106" s="232"/>
      <c r="N106" s="232"/>
      <c r="O106" s="233"/>
      <c r="P106" s="227"/>
      <c r="Q106" s="228"/>
      <c r="R106" s="228"/>
      <c r="S106" s="230"/>
      <c r="T106" s="231"/>
      <c r="U106" s="232"/>
      <c r="V106" s="232"/>
      <c r="W106" s="234"/>
    </row>
    <row r="107" spans="1:23" s="1" customFormat="1" ht="15" customHeight="1" x14ac:dyDescent="0.25">
      <c r="A107" s="11">
        <v>24</v>
      </c>
      <c r="B107" s="48">
        <v>61470</v>
      </c>
      <c r="C107" s="226" t="s">
        <v>88</v>
      </c>
      <c r="D107" s="227"/>
      <c r="E107" s="228"/>
      <c r="F107" s="228"/>
      <c r="G107" s="229"/>
      <c r="H107" s="227"/>
      <c r="I107" s="228"/>
      <c r="J107" s="228"/>
      <c r="K107" s="230"/>
      <c r="L107" s="231"/>
      <c r="M107" s="232"/>
      <c r="N107" s="232"/>
      <c r="O107" s="233"/>
      <c r="P107" s="227"/>
      <c r="Q107" s="228"/>
      <c r="R107" s="228"/>
      <c r="S107" s="230"/>
      <c r="T107" s="231"/>
      <c r="U107" s="232"/>
      <c r="V107" s="232"/>
      <c r="W107" s="234"/>
    </row>
    <row r="108" spans="1:23" s="1" customFormat="1" ht="15" customHeight="1" x14ac:dyDescent="0.25">
      <c r="A108" s="11">
        <v>25</v>
      </c>
      <c r="B108" s="48">
        <v>61490</v>
      </c>
      <c r="C108" s="226" t="s">
        <v>116</v>
      </c>
      <c r="D108" s="227"/>
      <c r="E108" s="228"/>
      <c r="F108" s="228"/>
      <c r="G108" s="229"/>
      <c r="H108" s="227"/>
      <c r="I108" s="228"/>
      <c r="J108" s="228"/>
      <c r="K108" s="230"/>
      <c r="L108" s="231"/>
      <c r="M108" s="232"/>
      <c r="N108" s="232"/>
      <c r="O108" s="233"/>
      <c r="P108" s="227"/>
      <c r="Q108" s="228"/>
      <c r="R108" s="228"/>
      <c r="S108" s="230"/>
      <c r="T108" s="231"/>
      <c r="U108" s="232"/>
      <c r="V108" s="232"/>
      <c r="W108" s="234"/>
    </row>
    <row r="109" spans="1:23" s="1" customFormat="1" ht="15" customHeight="1" x14ac:dyDescent="0.25">
      <c r="A109" s="11">
        <v>26</v>
      </c>
      <c r="B109" s="48">
        <v>61500</v>
      </c>
      <c r="C109" s="226" t="s">
        <v>117</v>
      </c>
      <c r="D109" s="227"/>
      <c r="E109" s="228"/>
      <c r="F109" s="228"/>
      <c r="G109" s="229"/>
      <c r="H109" s="227"/>
      <c r="I109" s="228"/>
      <c r="J109" s="228"/>
      <c r="K109" s="230"/>
      <c r="L109" s="231"/>
      <c r="M109" s="232"/>
      <c r="N109" s="232"/>
      <c r="O109" s="233"/>
      <c r="P109" s="227"/>
      <c r="Q109" s="228"/>
      <c r="R109" s="228"/>
      <c r="S109" s="230"/>
      <c r="T109" s="231"/>
      <c r="U109" s="232"/>
      <c r="V109" s="232"/>
      <c r="W109" s="234"/>
    </row>
    <row r="110" spans="1:23" s="1" customFormat="1" ht="15" customHeight="1" x14ac:dyDescent="0.25">
      <c r="A110" s="11">
        <v>27</v>
      </c>
      <c r="B110" s="48">
        <v>61510</v>
      </c>
      <c r="C110" s="226" t="s">
        <v>89</v>
      </c>
      <c r="D110" s="227"/>
      <c r="E110" s="228"/>
      <c r="F110" s="228"/>
      <c r="G110" s="229"/>
      <c r="H110" s="227"/>
      <c r="I110" s="228"/>
      <c r="J110" s="228"/>
      <c r="K110" s="230"/>
      <c r="L110" s="231"/>
      <c r="M110" s="232"/>
      <c r="N110" s="232"/>
      <c r="O110" s="233"/>
      <c r="P110" s="227"/>
      <c r="Q110" s="228"/>
      <c r="R110" s="228"/>
      <c r="S110" s="230"/>
      <c r="T110" s="231"/>
      <c r="U110" s="232"/>
      <c r="V110" s="232"/>
      <c r="W110" s="234"/>
    </row>
    <row r="111" spans="1:23" s="1" customFormat="1" ht="15" customHeight="1" x14ac:dyDescent="0.25">
      <c r="A111" s="11">
        <v>28</v>
      </c>
      <c r="B111" s="50">
        <v>61520</v>
      </c>
      <c r="C111" s="235" t="s">
        <v>118</v>
      </c>
      <c r="D111" s="227"/>
      <c r="E111" s="228"/>
      <c r="F111" s="228"/>
      <c r="G111" s="229"/>
      <c r="H111" s="227"/>
      <c r="I111" s="228"/>
      <c r="J111" s="228"/>
      <c r="K111" s="230"/>
      <c r="L111" s="231"/>
      <c r="M111" s="232"/>
      <c r="N111" s="232"/>
      <c r="O111" s="233"/>
      <c r="P111" s="227"/>
      <c r="Q111" s="228"/>
      <c r="R111" s="228"/>
      <c r="S111" s="230"/>
      <c r="T111" s="231"/>
      <c r="U111" s="232"/>
      <c r="V111" s="232"/>
      <c r="W111" s="234"/>
    </row>
    <row r="112" spans="1:23" s="1" customFormat="1" ht="15" customHeight="1" x14ac:dyDescent="0.25">
      <c r="A112" s="15">
        <v>29</v>
      </c>
      <c r="B112" s="50">
        <v>61540</v>
      </c>
      <c r="C112" s="235" t="s">
        <v>119</v>
      </c>
      <c r="D112" s="227"/>
      <c r="E112" s="228"/>
      <c r="F112" s="228"/>
      <c r="G112" s="229"/>
      <c r="H112" s="227"/>
      <c r="I112" s="228"/>
      <c r="J112" s="228"/>
      <c r="K112" s="230"/>
      <c r="L112" s="231"/>
      <c r="M112" s="232"/>
      <c r="N112" s="232"/>
      <c r="O112" s="233"/>
      <c r="P112" s="227"/>
      <c r="Q112" s="228"/>
      <c r="R112" s="228"/>
      <c r="S112" s="230"/>
      <c r="T112" s="231"/>
      <c r="U112" s="232"/>
      <c r="V112" s="232"/>
      <c r="W112" s="234"/>
    </row>
    <row r="113" spans="1:23" s="1" customFormat="1" ht="15" customHeight="1" x14ac:dyDescent="0.25">
      <c r="A113" s="15">
        <v>30</v>
      </c>
      <c r="B113" s="50">
        <v>61560</v>
      </c>
      <c r="C113" s="235" t="s">
        <v>121</v>
      </c>
      <c r="D113" s="227"/>
      <c r="E113" s="228"/>
      <c r="F113" s="228"/>
      <c r="G113" s="229"/>
      <c r="H113" s="227"/>
      <c r="I113" s="228"/>
      <c r="J113" s="228"/>
      <c r="K113" s="230"/>
      <c r="L113" s="227"/>
      <c r="M113" s="228"/>
      <c r="N113" s="232"/>
      <c r="O113" s="233"/>
      <c r="P113" s="227"/>
      <c r="Q113" s="228"/>
      <c r="R113" s="228"/>
      <c r="S113" s="230"/>
      <c r="T113" s="227"/>
      <c r="U113" s="228"/>
      <c r="V113" s="232"/>
      <c r="W113" s="234"/>
    </row>
    <row r="114" spans="1:23" s="1" customFormat="1" ht="15" customHeight="1" thickBot="1" x14ac:dyDescent="0.3">
      <c r="A114" s="12">
        <v>31</v>
      </c>
      <c r="B114" s="50">
        <v>61570</v>
      </c>
      <c r="C114" s="235" t="s">
        <v>123</v>
      </c>
      <c r="D114" s="227"/>
      <c r="E114" s="228"/>
      <c r="F114" s="238"/>
      <c r="G114" s="239"/>
      <c r="H114" s="237"/>
      <c r="I114" s="238"/>
      <c r="J114" s="238"/>
      <c r="K114" s="240"/>
      <c r="L114" s="227"/>
      <c r="M114" s="228"/>
      <c r="N114" s="242"/>
      <c r="O114" s="243"/>
      <c r="P114" s="227"/>
      <c r="Q114" s="228"/>
      <c r="R114" s="238"/>
      <c r="S114" s="240"/>
      <c r="T114" s="227"/>
      <c r="U114" s="228"/>
      <c r="V114" s="242"/>
      <c r="W114" s="244"/>
    </row>
    <row r="115" spans="1:23" s="1" customFormat="1" ht="15" customHeight="1" thickBot="1" x14ac:dyDescent="0.3">
      <c r="A115" s="40"/>
      <c r="B115" s="56"/>
      <c r="C115" s="245" t="s">
        <v>107</v>
      </c>
      <c r="D115" s="199">
        <f>'Французский-11 2018 расклад'!L115</f>
        <v>0</v>
      </c>
      <c r="E115" s="200">
        <f>'Французский-11 2019 расклад'!L115</f>
        <v>1</v>
      </c>
      <c r="F115" s="200">
        <f>'Французский-11 2020 расклад'!L115</f>
        <v>0</v>
      </c>
      <c r="G115" s="201">
        <f>'Французский-11 2021 расклад'!L115</f>
        <v>0</v>
      </c>
      <c r="H115" s="199">
        <f>'Французский-11 2018 расклад'!M115</f>
        <v>0</v>
      </c>
      <c r="I115" s="200">
        <f>'Французский-11 2019 расклад'!M115</f>
        <v>0</v>
      </c>
      <c r="J115" s="200">
        <f>'Французский-11 2020 расклад'!M115</f>
        <v>0</v>
      </c>
      <c r="K115" s="202">
        <f>'Французский-11 2021 расклад'!M115</f>
        <v>0</v>
      </c>
      <c r="L115" s="203">
        <f>'Французский-11 2018 расклад'!N115</f>
        <v>0</v>
      </c>
      <c r="M115" s="204">
        <f>'Французский-11 2019 расклад'!N115</f>
        <v>0</v>
      </c>
      <c r="N115" s="204">
        <f>'Французский-11 2020 расклад'!N115</f>
        <v>0</v>
      </c>
      <c r="O115" s="205">
        <f>'Французский-11 2021 расклад'!N115</f>
        <v>0</v>
      </c>
      <c r="P115" s="199">
        <f>'Французский-11 2018 расклад'!O115</f>
        <v>0</v>
      </c>
      <c r="Q115" s="200">
        <f>'Французский-11 2019 расклад'!O115</f>
        <v>0</v>
      </c>
      <c r="R115" s="200">
        <f>'Французский-11 2020 расклад'!O115</f>
        <v>0</v>
      </c>
      <c r="S115" s="202">
        <f>'Французский-11 2021 расклад'!O115</f>
        <v>0</v>
      </c>
      <c r="T115" s="203">
        <f>'Французский-11 2018 расклад'!P115</f>
        <v>0</v>
      </c>
      <c r="U115" s="204">
        <f>'Французский-11 2019 расклад'!P115</f>
        <v>0</v>
      </c>
      <c r="V115" s="204">
        <f>'Французский-11 2020 расклад'!P115</f>
        <v>0</v>
      </c>
      <c r="W115" s="206">
        <f>'Французский-11 2021 расклад'!P115</f>
        <v>0</v>
      </c>
    </row>
    <row r="116" spans="1:23" s="1" customFormat="1" ht="15" customHeight="1" x14ac:dyDescent="0.25">
      <c r="A116" s="10">
        <v>1</v>
      </c>
      <c r="B116" s="49">
        <v>70020</v>
      </c>
      <c r="C116" s="217" t="s">
        <v>90</v>
      </c>
      <c r="D116" s="218"/>
      <c r="E116" s="219"/>
      <c r="F116" s="219"/>
      <c r="G116" s="220"/>
      <c r="H116" s="218"/>
      <c r="I116" s="219"/>
      <c r="J116" s="219"/>
      <c r="K116" s="221"/>
      <c r="L116" s="222"/>
      <c r="M116" s="223"/>
      <c r="N116" s="223"/>
      <c r="O116" s="224"/>
      <c r="P116" s="218"/>
      <c r="Q116" s="219"/>
      <c r="R116" s="219"/>
      <c r="S116" s="221"/>
      <c r="T116" s="222"/>
      <c r="U116" s="223"/>
      <c r="V116" s="223"/>
      <c r="W116" s="225"/>
    </row>
    <row r="117" spans="1:23" s="1" customFormat="1" ht="15" customHeight="1" x14ac:dyDescent="0.25">
      <c r="A117" s="16">
        <v>2</v>
      </c>
      <c r="B117" s="48">
        <v>70110</v>
      </c>
      <c r="C117" s="226" t="s">
        <v>93</v>
      </c>
      <c r="D117" s="227"/>
      <c r="E117" s="228"/>
      <c r="F117" s="228"/>
      <c r="G117" s="229"/>
      <c r="H117" s="227"/>
      <c r="I117" s="228"/>
      <c r="J117" s="228"/>
      <c r="K117" s="230"/>
      <c r="L117" s="231"/>
      <c r="M117" s="232"/>
      <c r="N117" s="232"/>
      <c r="O117" s="233"/>
      <c r="P117" s="227"/>
      <c r="Q117" s="228"/>
      <c r="R117" s="228"/>
      <c r="S117" s="230"/>
      <c r="T117" s="231"/>
      <c r="U117" s="232"/>
      <c r="V117" s="232"/>
      <c r="W117" s="234"/>
    </row>
    <row r="118" spans="1:23" s="1" customFormat="1" ht="15" customHeight="1" x14ac:dyDescent="0.25">
      <c r="A118" s="11">
        <v>3</v>
      </c>
      <c r="B118" s="48">
        <v>70021</v>
      </c>
      <c r="C118" s="226" t="s">
        <v>91</v>
      </c>
      <c r="D118" s="227"/>
      <c r="E118" s="228"/>
      <c r="F118" s="228"/>
      <c r="G118" s="229"/>
      <c r="H118" s="227"/>
      <c r="I118" s="228"/>
      <c r="J118" s="228"/>
      <c r="K118" s="230"/>
      <c r="L118" s="231"/>
      <c r="M118" s="232"/>
      <c r="N118" s="232"/>
      <c r="O118" s="233"/>
      <c r="P118" s="227"/>
      <c r="Q118" s="228"/>
      <c r="R118" s="228"/>
      <c r="S118" s="230"/>
      <c r="T118" s="231"/>
      <c r="U118" s="232"/>
      <c r="V118" s="232"/>
      <c r="W118" s="234"/>
    </row>
    <row r="119" spans="1:23" s="1" customFormat="1" ht="15" customHeight="1" x14ac:dyDescent="0.25">
      <c r="A119" s="11">
        <v>4</v>
      </c>
      <c r="B119" s="48">
        <v>70040</v>
      </c>
      <c r="C119" s="226" t="s">
        <v>92</v>
      </c>
      <c r="D119" s="227"/>
      <c r="E119" s="228"/>
      <c r="F119" s="228"/>
      <c r="G119" s="229"/>
      <c r="H119" s="227"/>
      <c r="I119" s="228"/>
      <c r="J119" s="228"/>
      <c r="K119" s="230"/>
      <c r="L119" s="231"/>
      <c r="M119" s="232"/>
      <c r="N119" s="232"/>
      <c r="O119" s="233"/>
      <c r="P119" s="227"/>
      <c r="Q119" s="228"/>
      <c r="R119" s="228"/>
      <c r="S119" s="230"/>
      <c r="T119" s="231"/>
      <c r="U119" s="232"/>
      <c r="V119" s="232"/>
      <c r="W119" s="234"/>
    </row>
    <row r="120" spans="1:23" s="1" customFormat="1" ht="15" customHeight="1" x14ac:dyDescent="0.25">
      <c r="A120" s="11">
        <v>5</v>
      </c>
      <c r="B120" s="48">
        <v>70100</v>
      </c>
      <c r="C120" s="226" t="s">
        <v>108</v>
      </c>
      <c r="D120" s="227"/>
      <c r="E120" s="228"/>
      <c r="F120" s="228"/>
      <c r="G120" s="229"/>
      <c r="H120" s="227"/>
      <c r="I120" s="228"/>
      <c r="J120" s="228"/>
      <c r="K120" s="230"/>
      <c r="L120" s="231"/>
      <c r="M120" s="232"/>
      <c r="N120" s="232"/>
      <c r="O120" s="233"/>
      <c r="P120" s="227"/>
      <c r="Q120" s="228"/>
      <c r="R120" s="228"/>
      <c r="S120" s="230"/>
      <c r="T120" s="231"/>
      <c r="U120" s="232"/>
      <c r="V120" s="232"/>
      <c r="W120" s="234"/>
    </row>
    <row r="121" spans="1:23" s="1" customFormat="1" ht="15" customHeight="1" x14ac:dyDescent="0.25">
      <c r="A121" s="11">
        <v>6</v>
      </c>
      <c r="B121" s="48">
        <v>70270</v>
      </c>
      <c r="C121" s="226" t="s">
        <v>94</v>
      </c>
      <c r="D121" s="227"/>
      <c r="E121" s="228"/>
      <c r="F121" s="228"/>
      <c r="G121" s="229"/>
      <c r="H121" s="227"/>
      <c r="I121" s="228"/>
      <c r="J121" s="228"/>
      <c r="K121" s="230"/>
      <c r="L121" s="231"/>
      <c r="M121" s="232"/>
      <c r="N121" s="232"/>
      <c r="O121" s="233"/>
      <c r="P121" s="227"/>
      <c r="Q121" s="228"/>
      <c r="R121" s="228"/>
      <c r="S121" s="230"/>
      <c r="T121" s="231"/>
      <c r="U121" s="232"/>
      <c r="V121" s="232"/>
      <c r="W121" s="234"/>
    </row>
    <row r="122" spans="1:23" s="1" customFormat="1" ht="15" customHeight="1" x14ac:dyDescent="0.25">
      <c r="A122" s="11">
        <v>7</v>
      </c>
      <c r="B122" s="48">
        <v>70510</v>
      </c>
      <c r="C122" s="226" t="s">
        <v>95</v>
      </c>
      <c r="D122" s="227"/>
      <c r="E122" s="228"/>
      <c r="F122" s="228"/>
      <c r="G122" s="229"/>
      <c r="H122" s="227"/>
      <c r="I122" s="228"/>
      <c r="J122" s="228"/>
      <c r="K122" s="230"/>
      <c r="L122" s="231"/>
      <c r="M122" s="232"/>
      <c r="N122" s="232"/>
      <c r="O122" s="233"/>
      <c r="P122" s="227"/>
      <c r="Q122" s="228"/>
      <c r="R122" s="228"/>
      <c r="S122" s="230"/>
      <c r="T122" s="231"/>
      <c r="U122" s="232"/>
      <c r="V122" s="232"/>
      <c r="W122" s="234"/>
    </row>
    <row r="123" spans="1:23" s="1" customFormat="1" ht="15" customHeight="1" x14ac:dyDescent="0.25">
      <c r="A123" s="15">
        <v>8</v>
      </c>
      <c r="B123" s="50">
        <v>10880</v>
      </c>
      <c r="C123" s="235" t="s">
        <v>120</v>
      </c>
      <c r="D123" s="227"/>
      <c r="E123" s="228">
        <f>'Французский-11 2019 расклад'!L123</f>
        <v>1</v>
      </c>
      <c r="F123" s="228"/>
      <c r="G123" s="229"/>
      <c r="H123" s="227"/>
      <c r="I123" s="228">
        <f>'Французский-11 2019 расклад'!M123</f>
        <v>0</v>
      </c>
      <c r="J123" s="228"/>
      <c r="K123" s="230"/>
      <c r="L123" s="231"/>
      <c r="M123" s="232">
        <f>'Французский-11 2019 расклад'!N123</f>
        <v>0</v>
      </c>
      <c r="N123" s="232"/>
      <c r="O123" s="233"/>
      <c r="P123" s="227"/>
      <c r="Q123" s="228">
        <f>'Французский-11 2019 расклад'!O123</f>
        <v>0</v>
      </c>
      <c r="R123" s="228"/>
      <c r="S123" s="230"/>
      <c r="T123" s="231"/>
      <c r="U123" s="232">
        <f>'Французский-11 2019 расклад'!P123</f>
        <v>0</v>
      </c>
      <c r="V123" s="232"/>
      <c r="W123" s="234"/>
    </row>
    <row r="124" spans="1:23" s="1" customFormat="1" ht="15" customHeight="1" thickBot="1" x14ac:dyDescent="0.3">
      <c r="A124" s="12">
        <v>9</v>
      </c>
      <c r="B124" s="52">
        <v>10890</v>
      </c>
      <c r="C124" s="236" t="s">
        <v>122</v>
      </c>
      <c r="D124" s="247"/>
      <c r="E124" s="248"/>
      <c r="F124" s="248"/>
      <c r="G124" s="249"/>
      <c r="H124" s="247"/>
      <c r="I124" s="248"/>
      <c r="J124" s="248"/>
      <c r="K124" s="250"/>
      <c r="L124" s="251"/>
      <c r="M124" s="252"/>
      <c r="N124" s="252"/>
      <c r="O124" s="253"/>
      <c r="P124" s="247"/>
      <c r="Q124" s="248"/>
      <c r="R124" s="248"/>
      <c r="S124" s="250"/>
      <c r="T124" s="251"/>
      <c r="U124" s="252"/>
      <c r="V124" s="252"/>
      <c r="W124" s="254"/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B2:C2"/>
    <mergeCell ref="B6:C6"/>
    <mergeCell ref="A4:A5"/>
    <mergeCell ref="B4:B5"/>
    <mergeCell ref="C4:C5"/>
    <mergeCell ref="D4:G4"/>
    <mergeCell ref="H4:K4"/>
    <mergeCell ref="L4:O4"/>
    <mergeCell ref="P4:S4"/>
    <mergeCell ref="T4:W4"/>
  </mergeCells>
  <conditionalFormatting sqref="L7:O29 L116:O124 M115 L49:O114 M48:N48 L31:O47 L30">
    <cfRule type="containsBlanks" dxfId="89" priority="2">
      <formula>LEN(TRIM(L7))=0</formula>
    </cfRule>
    <cfRule type="cellIs" dxfId="88" priority="17" operator="lessThan">
      <formula>50</formula>
    </cfRule>
    <cfRule type="cellIs" dxfId="87" priority="18" operator="between">
      <formula>50.004</formula>
      <formula>50</formula>
    </cfRule>
    <cfRule type="cellIs" dxfId="86" priority="19" operator="between">
      <formula>50</formula>
      <formula>90</formula>
    </cfRule>
    <cfRule type="cellIs" dxfId="85" priority="20" operator="between">
      <formula>90</formula>
      <formula>100</formula>
    </cfRule>
  </conditionalFormatting>
  <conditionalFormatting sqref="P7:W29 P31:W47 P30 T30 P49:W114 P48:R48 T48:V48 P116:W124 Q115 U115">
    <cfRule type="containsBlanks" dxfId="84" priority="5">
      <formula>LEN(TRIM(P7))=0</formula>
    </cfRule>
    <cfRule type="cellIs" dxfId="83" priority="6" operator="equal">
      <formula>0</formula>
    </cfRule>
    <cfRule type="cellIs" dxfId="82" priority="7" operator="between">
      <formula>0.01</formula>
      <formula>9.99</formula>
    </cfRule>
    <cfRule type="cellIs" dxfId="81" priority="21" operator="greaterThanOrEqual">
      <formula>9.99</formula>
    </cfRule>
  </conditionalFormatting>
  <conditionalFormatting sqref="L7:O29 L68:O114">
    <cfRule type="cellIs" dxfId="80" priority="3" operator="equal">
      <formula>0</formula>
    </cfRule>
  </conditionalFormatting>
  <conditionalFormatting sqref="P7:W29 P68:W114">
    <cfRule type="cellIs" dxfId="79" priority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56" customWidth="1"/>
    <col min="2" max="2" width="9.7109375" style="256" customWidth="1"/>
    <col min="3" max="3" width="31.7109375" style="256" customWidth="1"/>
    <col min="4" max="4" width="8.7109375" style="256" customWidth="1"/>
    <col min="5" max="9" width="7.7109375" style="256" customWidth="1"/>
    <col min="10" max="10" width="8.7109375" style="258" customWidth="1"/>
    <col min="11" max="11" width="6.5703125" style="256" customWidth="1"/>
    <col min="12" max="16" width="10.7109375" style="256" customWidth="1"/>
    <col min="17" max="17" width="9.28515625" style="256" customWidth="1"/>
    <col min="18" max="16384" width="9.140625" style="256"/>
  </cols>
  <sheetData>
    <row r="1" spans="1:17" ht="18" customHeight="1" x14ac:dyDescent="0.25">
      <c r="L1" s="352"/>
      <c r="M1" s="429" t="s">
        <v>133</v>
      </c>
    </row>
    <row r="2" spans="1:17" ht="18" customHeight="1" x14ac:dyDescent="0.25">
      <c r="A2" s="260"/>
      <c r="B2" s="260"/>
      <c r="C2" s="439" t="s">
        <v>140</v>
      </c>
      <c r="D2" s="439"/>
      <c r="E2" s="316"/>
      <c r="F2" s="316"/>
      <c r="G2" s="316"/>
      <c r="H2" s="316"/>
      <c r="I2" s="316"/>
      <c r="J2" s="281">
        <v>2018</v>
      </c>
      <c r="K2" s="260"/>
      <c r="L2" s="282"/>
      <c r="M2" s="429" t="s">
        <v>134</v>
      </c>
    </row>
    <row r="3" spans="1:17" ht="18" customHeight="1" thickBot="1" x14ac:dyDescent="0.3">
      <c r="A3" s="260"/>
      <c r="B3" s="260"/>
      <c r="C3" s="260"/>
      <c r="D3" s="260"/>
      <c r="E3" s="260"/>
      <c r="F3" s="260"/>
      <c r="G3" s="260"/>
      <c r="H3" s="260"/>
      <c r="I3" s="260"/>
      <c r="J3" s="261"/>
      <c r="K3" s="260"/>
      <c r="L3" s="255"/>
      <c r="M3" s="429" t="s">
        <v>135</v>
      </c>
    </row>
    <row r="4" spans="1:17" ht="18" customHeight="1" thickBot="1" x14ac:dyDescent="0.3">
      <c r="A4" s="442" t="s">
        <v>0</v>
      </c>
      <c r="B4" s="444" t="s">
        <v>1</v>
      </c>
      <c r="C4" s="444" t="s">
        <v>2</v>
      </c>
      <c r="D4" s="449" t="s">
        <v>3</v>
      </c>
      <c r="E4" s="451" t="s">
        <v>130</v>
      </c>
      <c r="F4" s="452"/>
      <c r="G4" s="452"/>
      <c r="H4" s="452"/>
      <c r="I4" s="453"/>
      <c r="J4" s="446" t="s">
        <v>99</v>
      </c>
      <c r="K4" s="260"/>
      <c r="L4" s="273"/>
      <c r="M4" s="429" t="s">
        <v>136</v>
      </c>
    </row>
    <row r="5" spans="1:17" ht="43.5" customHeight="1" thickBot="1" x14ac:dyDescent="0.3">
      <c r="A5" s="443"/>
      <c r="B5" s="445"/>
      <c r="C5" s="445"/>
      <c r="D5" s="450"/>
      <c r="E5" s="385" t="s">
        <v>126</v>
      </c>
      <c r="F5" s="259" t="s">
        <v>141</v>
      </c>
      <c r="G5" s="259" t="s">
        <v>142</v>
      </c>
      <c r="H5" s="259" t="s">
        <v>127</v>
      </c>
      <c r="I5" s="259">
        <v>100</v>
      </c>
      <c r="J5" s="447"/>
      <c r="K5" s="260"/>
      <c r="L5" s="323" t="s">
        <v>125</v>
      </c>
      <c r="M5" s="324" t="s">
        <v>137</v>
      </c>
      <c r="N5" s="324" t="s">
        <v>138</v>
      </c>
      <c r="O5" s="324" t="s">
        <v>128</v>
      </c>
      <c r="P5" s="324" t="s">
        <v>129</v>
      </c>
    </row>
    <row r="6" spans="1:17" ht="15" customHeight="1" thickBot="1" x14ac:dyDescent="0.3">
      <c r="A6" s="283"/>
      <c r="B6" s="284"/>
      <c r="C6" s="284" t="s">
        <v>100</v>
      </c>
      <c r="D6" s="285">
        <f>D7+D8+D17+D30+D48+D68+D83+D115</f>
        <v>1</v>
      </c>
      <c r="E6" s="371">
        <v>0</v>
      </c>
      <c r="F6" s="371">
        <v>53</v>
      </c>
      <c r="G6" s="371">
        <v>0</v>
      </c>
      <c r="H6" s="371">
        <v>0</v>
      </c>
      <c r="I6" s="371">
        <v>0</v>
      </c>
      <c r="J6" s="353">
        <v>53</v>
      </c>
      <c r="K6" s="276"/>
      <c r="L6" s="347">
        <f t="shared" ref="L6:L17" si="0">D6</f>
        <v>1</v>
      </c>
      <c r="M6" s="348">
        <f>M7+M8+M17+M30+M48+M68+M83+M115</f>
        <v>0</v>
      </c>
      <c r="N6" s="349">
        <f>H6+I6</f>
        <v>0</v>
      </c>
      <c r="O6" s="348">
        <f>O7+O8+O17+O30+O48+O68+O83+O115</f>
        <v>0</v>
      </c>
      <c r="P6" s="350">
        <f t="shared" ref="P6:P17" si="1">E6</f>
        <v>0</v>
      </c>
      <c r="Q6" s="310"/>
    </row>
    <row r="7" spans="1:17" ht="15" customHeight="1" thickBot="1" x14ac:dyDescent="0.3">
      <c r="A7" s="372">
        <v>1</v>
      </c>
      <c r="B7" s="370">
        <v>50050</v>
      </c>
      <c r="C7" s="373" t="s">
        <v>55</v>
      </c>
      <c r="D7" s="386"/>
      <c r="E7" s="361"/>
      <c r="F7" s="361"/>
      <c r="G7" s="361"/>
      <c r="H7" s="361"/>
      <c r="I7" s="361"/>
      <c r="J7" s="369"/>
      <c r="K7" s="314"/>
      <c r="L7" s="325"/>
      <c r="M7" s="326"/>
      <c r="N7" s="327"/>
      <c r="O7" s="326"/>
      <c r="P7" s="328"/>
      <c r="Q7" s="312"/>
    </row>
    <row r="8" spans="1:17" ht="15" customHeight="1" thickBot="1" x14ac:dyDescent="0.3">
      <c r="A8" s="286"/>
      <c r="B8" s="280"/>
      <c r="C8" s="287" t="s">
        <v>101</v>
      </c>
      <c r="D8" s="287">
        <f>SUM(D9:D16)</f>
        <v>0</v>
      </c>
      <c r="E8" s="320">
        <v>0</v>
      </c>
      <c r="F8" s="320">
        <v>0</v>
      </c>
      <c r="G8" s="320">
        <v>0</v>
      </c>
      <c r="H8" s="320">
        <v>0</v>
      </c>
      <c r="I8" s="320">
        <v>0</v>
      </c>
      <c r="J8" s="294">
        <v>0</v>
      </c>
      <c r="K8" s="276"/>
      <c r="L8" s="347">
        <f t="shared" si="0"/>
        <v>0</v>
      </c>
      <c r="M8" s="348">
        <f>SUM(M9:M16)</f>
        <v>0</v>
      </c>
      <c r="N8" s="349">
        <f t="shared" ref="N8:N68" si="2">H8+I8</f>
        <v>0</v>
      </c>
      <c r="O8" s="348">
        <f>SUM(O9:O16)</f>
        <v>0</v>
      </c>
      <c r="P8" s="350">
        <f t="shared" si="1"/>
        <v>0</v>
      </c>
      <c r="Q8" s="318"/>
    </row>
    <row r="9" spans="1:17" s="257" customFormat="1" ht="15" customHeight="1" x14ac:dyDescent="0.25">
      <c r="A9" s="267">
        <v>1</v>
      </c>
      <c r="B9" s="300">
        <v>10002</v>
      </c>
      <c r="C9" s="274" t="s">
        <v>5</v>
      </c>
      <c r="D9" s="389"/>
      <c r="E9" s="365"/>
      <c r="F9" s="365"/>
      <c r="G9" s="365"/>
      <c r="H9" s="365"/>
      <c r="I9" s="365"/>
      <c r="J9" s="296"/>
      <c r="K9" s="276"/>
      <c r="L9" s="333"/>
      <c r="M9" s="334"/>
      <c r="N9" s="335"/>
      <c r="O9" s="334"/>
      <c r="P9" s="336"/>
      <c r="Q9" s="313"/>
    </row>
    <row r="10" spans="1:17" s="257" customFormat="1" ht="15" customHeight="1" x14ac:dyDescent="0.25">
      <c r="A10" s="267">
        <v>2</v>
      </c>
      <c r="B10" s="300">
        <v>10090</v>
      </c>
      <c r="C10" s="274" t="s">
        <v>7</v>
      </c>
      <c r="D10" s="384"/>
      <c r="E10" s="365"/>
      <c r="F10" s="365"/>
      <c r="G10" s="365"/>
      <c r="H10" s="365"/>
      <c r="I10" s="365"/>
      <c r="J10" s="296"/>
      <c r="K10" s="276"/>
      <c r="L10" s="333"/>
      <c r="M10" s="334"/>
      <c r="N10" s="335"/>
      <c r="O10" s="334"/>
      <c r="P10" s="336"/>
      <c r="Q10" s="313"/>
    </row>
    <row r="11" spans="1:17" s="257" customFormat="1" ht="15" customHeight="1" x14ac:dyDescent="0.25">
      <c r="A11" s="267">
        <v>3</v>
      </c>
      <c r="B11" s="302">
        <v>10004</v>
      </c>
      <c r="C11" s="277" t="s">
        <v>6</v>
      </c>
      <c r="D11" s="384"/>
      <c r="E11" s="383"/>
      <c r="F11" s="383"/>
      <c r="G11" s="383"/>
      <c r="H11" s="383"/>
      <c r="I11" s="377"/>
      <c r="J11" s="299"/>
      <c r="K11" s="276"/>
      <c r="L11" s="333"/>
      <c r="M11" s="334"/>
      <c r="N11" s="335"/>
      <c r="O11" s="334"/>
      <c r="P11" s="336"/>
      <c r="Q11" s="313"/>
    </row>
    <row r="12" spans="1:17" s="257" customFormat="1" ht="14.25" customHeight="1" x14ac:dyDescent="0.25">
      <c r="A12" s="267">
        <v>4</v>
      </c>
      <c r="B12" s="300">
        <v>10001</v>
      </c>
      <c r="C12" s="274" t="s">
        <v>4</v>
      </c>
      <c r="D12" s="384"/>
      <c r="E12" s="383"/>
      <c r="F12" s="383"/>
      <c r="G12" s="383"/>
      <c r="H12" s="383"/>
      <c r="I12" s="379"/>
      <c r="J12" s="296"/>
      <c r="K12" s="276"/>
      <c r="L12" s="333"/>
      <c r="M12" s="334"/>
      <c r="N12" s="335"/>
      <c r="O12" s="334"/>
      <c r="P12" s="336"/>
      <c r="Q12" s="313"/>
    </row>
    <row r="13" spans="1:17" s="257" customFormat="1" ht="15" customHeight="1" x14ac:dyDescent="0.25">
      <c r="A13" s="267">
        <v>5</v>
      </c>
      <c r="B13" s="300">
        <v>10120</v>
      </c>
      <c r="C13" s="274" t="s">
        <v>8</v>
      </c>
      <c r="D13" s="389"/>
      <c r="E13" s="383"/>
      <c r="F13" s="383"/>
      <c r="G13" s="383"/>
      <c r="H13" s="383"/>
      <c r="I13" s="383"/>
      <c r="J13" s="296"/>
      <c r="K13" s="276"/>
      <c r="L13" s="333"/>
      <c r="M13" s="334"/>
      <c r="N13" s="335"/>
      <c r="O13" s="334"/>
      <c r="P13" s="336"/>
      <c r="Q13" s="313"/>
    </row>
    <row r="14" spans="1:17" s="257" customFormat="1" ht="15" customHeight="1" x14ac:dyDescent="0.25">
      <c r="A14" s="267">
        <v>6</v>
      </c>
      <c r="B14" s="300">
        <v>10190</v>
      </c>
      <c r="C14" s="274" t="s">
        <v>9</v>
      </c>
      <c r="D14" s="384"/>
      <c r="E14" s="365"/>
      <c r="F14" s="365"/>
      <c r="G14" s="365"/>
      <c r="H14" s="365"/>
      <c r="I14" s="365"/>
      <c r="J14" s="296"/>
      <c r="K14" s="276"/>
      <c r="L14" s="333"/>
      <c r="M14" s="334"/>
      <c r="N14" s="335"/>
      <c r="O14" s="334"/>
      <c r="P14" s="336"/>
      <c r="Q14" s="317"/>
    </row>
    <row r="15" spans="1:17" s="257" customFormat="1" ht="15" customHeight="1" x14ac:dyDescent="0.25">
      <c r="A15" s="267">
        <v>7</v>
      </c>
      <c r="B15" s="300">
        <v>10320</v>
      </c>
      <c r="C15" s="274" t="s">
        <v>10</v>
      </c>
      <c r="D15" s="384"/>
      <c r="E15" s="383"/>
      <c r="F15" s="383"/>
      <c r="G15" s="383"/>
      <c r="H15" s="383"/>
      <c r="I15" s="379"/>
      <c r="J15" s="296"/>
      <c r="K15" s="276"/>
      <c r="L15" s="333"/>
      <c r="M15" s="334"/>
      <c r="N15" s="335"/>
      <c r="O15" s="334"/>
      <c r="P15" s="336"/>
      <c r="Q15" s="313"/>
    </row>
    <row r="16" spans="1:17" s="257" customFormat="1" ht="15" customHeight="1" thickBot="1" x14ac:dyDescent="0.3">
      <c r="A16" s="268">
        <v>8</v>
      </c>
      <c r="B16" s="304">
        <v>10860</v>
      </c>
      <c r="C16" s="275" t="s">
        <v>112</v>
      </c>
      <c r="D16" s="384"/>
      <c r="E16" s="383"/>
      <c r="F16" s="383"/>
      <c r="G16" s="383"/>
      <c r="H16" s="383"/>
      <c r="I16" s="383"/>
      <c r="J16" s="298"/>
      <c r="K16" s="276"/>
      <c r="L16" s="337"/>
      <c r="M16" s="338"/>
      <c r="N16" s="339"/>
      <c r="O16" s="338"/>
      <c r="P16" s="340"/>
      <c r="Q16" s="313"/>
    </row>
    <row r="17" spans="1:17" s="257" customFormat="1" ht="15" customHeight="1" thickBot="1" x14ac:dyDescent="0.3">
      <c r="A17" s="288"/>
      <c r="B17" s="303"/>
      <c r="C17" s="290" t="s">
        <v>102</v>
      </c>
      <c r="D17" s="390">
        <f>SUM(D18:D29)</f>
        <v>0</v>
      </c>
      <c r="E17" s="291">
        <v>0</v>
      </c>
      <c r="F17" s="291">
        <v>0</v>
      </c>
      <c r="G17" s="291">
        <v>0</v>
      </c>
      <c r="H17" s="291">
        <v>0</v>
      </c>
      <c r="I17" s="291">
        <v>0</v>
      </c>
      <c r="J17" s="292">
        <v>0</v>
      </c>
      <c r="K17" s="276"/>
      <c r="L17" s="347">
        <f t="shared" si="0"/>
        <v>0</v>
      </c>
      <c r="M17" s="348">
        <f>SUM(M18:M29)</f>
        <v>0</v>
      </c>
      <c r="N17" s="349">
        <f t="shared" si="2"/>
        <v>0</v>
      </c>
      <c r="O17" s="348">
        <f>SUM(O18:O29)</f>
        <v>0</v>
      </c>
      <c r="P17" s="350">
        <f t="shared" si="1"/>
        <v>0</v>
      </c>
      <c r="Q17" s="313"/>
    </row>
    <row r="18" spans="1:17" s="257" customFormat="1" ht="15" customHeight="1" x14ac:dyDescent="0.25">
      <c r="A18" s="266">
        <v>1</v>
      </c>
      <c r="B18" s="301">
        <v>20040</v>
      </c>
      <c r="C18" s="269" t="s">
        <v>11</v>
      </c>
      <c r="D18" s="384"/>
      <c r="E18" s="365"/>
      <c r="F18" s="365"/>
      <c r="G18" s="365"/>
      <c r="H18" s="365"/>
      <c r="I18" s="365"/>
      <c r="J18" s="295"/>
      <c r="K18" s="276"/>
      <c r="L18" s="329"/>
      <c r="M18" s="330"/>
      <c r="N18" s="331"/>
      <c r="O18" s="330"/>
      <c r="P18" s="332"/>
      <c r="Q18" s="313"/>
    </row>
    <row r="19" spans="1:17" s="257" customFormat="1" ht="15" customHeight="1" x14ac:dyDescent="0.25">
      <c r="A19" s="272">
        <v>2</v>
      </c>
      <c r="B19" s="300">
        <v>20061</v>
      </c>
      <c r="C19" s="274" t="s">
        <v>13</v>
      </c>
      <c r="D19" s="389"/>
      <c r="E19" s="365"/>
      <c r="F19" s="365"/>
      <c r="G19" s="365"/>
      <c r="H19" s="365"/>
      <c r="I19" s="365"/>
      <c r="J19" s="296"/>
      <c r="K19" s="276"/>
      <c r="L19" s="333"/>
      <c r="M19" s="334"/>
      <c r="N19" s="335"/>
      <c r="O19" s="334"/>
      <c r="P19" s="336"/>
      <c r="Q19" s="313"/>
    </row>
    <row r="20" spans="1:17" s="257" customFormat="1" ht="15" customHeight="1" x14ac:dyDescent="0.25">
      <c r="A20" s="272">
        <v>3</v>
      </c>
      <c r="B20" s="300">
        <v>21020</v>
      </c>
      <c r="C20" s="274" t="s">
        <v>21</v>
      </c>
      <c r="D20" s="384"/>
      <c r="E20" s="365"/>
      <c r="F20" s="365"/>
      <c r="G20" s="365"/>
      <c r="H20" s="365"/>
      <c r="I20" s="365"/>
      <c r="J20" s="296"/>
      <c r="K20" s="276"/>
      <c r="L20" s="333"/>
      <c r="M20" s="334"/>
      <c r="N20" s="335"/>
      <c r="O20" s="334"/>
      <c r="P20" s="336"/>
      <c r="Q20" s="313"/>
    </row>
    <row r="21" spans="1:17" s="257" customFormat="1" ht="15" customHeight="1" x14ac:dyDescent="0.25">
      <c r="A21" s="267">
        <v>4</v>
      </c>
      <c r="B21" s="300">
        <v>20060</v>
      </c>
      <c r="C21" s="274" t="s">
        <v>12</v>
      </c>
      <c r="D21" s="384"/>
      <c r="E21" s="383"/>
      <c r="F21" s="383"/>
      <c r="G21" s="383"/>
      <c r="H21" s="383"/>
      <c r="I21" s="383"/>
      <c r="J21" s="296"/>
      <c r="K21" s="276"/>
      <c r="L21" s="333"/>
      <c r="M21" s="334"/>
      <c r="N21" s="335"/>
      <c r="O21" s="334"/>
      <c r="P21" s="336"/>
      <c r="Q21" s="313"/>
    </row>
    <row r="22" spans="1:17" s="257" customFormat="1" ht="15" customHeight="1" x14ac:dyDescent="0.25">
      <c r="A22" s="267">
        <v>5</v>
      </c>
      <c r="B22" s="300">
        <v>20400</v>
      </c>
      <c r="C22" s="274" t="s">
        <v>15</v>
      </c>
      <c r="D22" s="384"/>
      <c r="E22" s="383"/>
      <c r="F22" s="383"/>
      <c r="G22" s="383"/>
      <c r="H22" s="383"/>
      <c r="I22" s="383"/>
      <c r="J22" s="296"/>
      <c r="K22" s="276"/>
      <c r="L22" s="333"/>
      <c r="M22" s="334"/>
      <c r="N22" s="335"/>
      <c r="O22" s="334"/>
      <c r="P22" s="336"/>
      <c r="Q22" s="313"/>
    </row>
    <row r="23" spans="1:17" s="257" customFormat="1" ht="15" customHeight="1" x14ac:dyDescent="0.25">
      <c r="A23" s="267">
        <v>6</v>
      </c>
      <c r="B23" s="300">
        <v>20080</v>
      </c>
      <c r="C23" s="274" t="s">
        <v>14</v>
      </c>
      <c r="D23" s="384"/>
      <c r="E23" s="382"/>
      <c r="F23" s="382"/>
      <c r="G23" s="382"/>
      <c r="H23" s="382"/>
      <c r="I23" s="374"/>
      <c r="J23" s="296"/>
      <c r="K23" s="276"/>
      <c r="L23" s="333"/>
      <c r="M23" s="334"/>
      <c r="N23" s="335"/>
      <c r="O23" s="334"/>
      <c r="P23" s="336"/>
    </row>
    <row r="24" spans="1:17" s="257" customFormat="1" ht="15" customHeight="1" x14ac:dyDescent="0.25">
      <c r="A24" s="267">
        <v>7</v>
      </c>
      <c r="B24" s="300">
        <v>20460</v>
      </c>
      <c r="C24" s="274" t="s">
        <v>16</v>
      </c>
      <c r="D24" s="384"/>
      <c r="E24" s="365"/>
      <c r="F24" s="365"/>
      <c r="G24" s="365"/>
      <c r="H24" s="365"/>
      <c r="I24" s="365"/>
      <c r="J24" s="296"/>
      <c r="K24" s="276"/>
      <c r="L24" s="333"/>
      <c r="M24" s="334"/>
      <c r="N24" s="335"/>
      <c r="O24" s="334"/>
      <c r="P24" s="336"/>
    </row>
    <row r="25" spans="1:17" s="257" customFormat="1" ht="15" customHeight="1" x14ac:dyDescent="0.25">
      <c r="A25" s="267">
        <v>8</v>
      </c>
      <c r="B25" s="300">
        <v>20550</v>
      </c>
      <c r="C25" s="274" t="s">
        <v>17</v>
      </c>
      <c r="D25" s="375"/>
      <c r="E25" s="383"/>
      <c r="F25" s="383"/>
      <c r="G25" s="383"/>
      <c r="H25" s="383"/>
      <c r="I25" s="365"/>
      <c r="J25" s="296"/>
      <c r="K25" s="276"/>
      <c r="L25" s="333"/>
      <c r="M25" s="334"/>
      <c r="N25" s="335"/>
      <c r="O25" s="351"/>
      <c r="P25" s="336"/>
    </row>
    <row r="26" spans="1:17" s="257" customFormat="1" ht="15" customHeight="1" x14ac:dyDescent="0.25">
      <c r="A26" s="267">
        <v>9</v>
      </c>
      <c r="B26" s="300">
        <v>20630</v>
      </c>
      <c r="C26" s="274" t="s">
        <v>18</v>
      </c>
      <c r="D26" s="375"/>
      <c r="E26" s="383"/>
      <c r="F26" s="383"/>
      <c r="G26" s="383"/>
      <c r="H26" s="383"/>
      <c r="I26" s="365"/>
      <c r="J26" s="296"/>
      <c r="K26" s="276"/>
      <c r="L26" s="333"/>
      <c r="M26" s="334"/>
      <c r="N26" s="335"/>
      <c r="O26" s="351"/>
      <c r="P26" s="336"/>
    </row>
    <row r="27" spans="1:17" s="257" customFormat="1" ht="15" customHeight="1" x14ac:dyDescent="0.25">
      <c r="A27" s="267">
        <v>10</v>
      </c>
      <c r="B27" s="300">
        <v>20810</v>
      </c>
      <c r="C27" s="274" t="s">
        <v>19</v>
      </c>
      <c r="D27" s="354"/>
      <c r="E27" s="365"/>
      <c r="F27" s="365"/>
      <c r="G27" s="365"/>
      <c r="H27" s="365"/>
      <c r="I27" s="365"/>
      <c r="J27" s="296"/>
      <c r="K27" s="276"/>
      <c r="L27" s="333"/>
      <c r="M27" s="334"/>
      <c r="N27" s="335"/>
      <c r="O27" s="351"/>
      <c r="P27" s="336"/>
    </row>
    <row r="28" spans="1:17" s="257" customFormat="1" ht="15" customHeight="1" x14ac:dyDescent="0.25">
      <c r="A28" s="267">
        <v>11</v>
      </c>
      <c r="B28" s="300">
        <v>20900</v>
      </c>
      <c r="C28" s="274" t="s">
        <v>20</v>
      </c>
      <c r="D28" s="354"/>
      <c r="E28" s="365"/>
      <c r="F28" s="365"/>
      <c r="G28" s="365"/>
      <c r="H28" s="365"/>
      <c r="I28" s="365"/>
      <c r="J28" s="296"/>
      <c r="K28" s="276"/>
      <c r="L28" s="333"/>
      <c r="M28" s="334"/>
      <c r="N28" s="335"/>
      <c r="O28" s="351"/>
      <c r="P28" s="336"/>
    </row>
    <row r="29" spans="1:17" s="257" customFormat="1" ht="15" customHeight="1" thickBot="1" x14ac:dyDescent="0.3">
      <c r="A29" s="268">
        <v>12</v>
      </c>
      <c r="B29" s="304">
        <v>21350</v>
      </c>
      <c r="C29" s="275" t="s">
        <v>22</v>
      </c>
      <c r="D29" s="355"/>
      <c r="E29" s="356"/>
      <c r="F29" s="356"/>
      <c r="G29" s="356"/>
      <c r="H29" s="356"/>
      <c r="I29" s="357"/>
      <c r="J29" s="298"/>
      <c r="K29" s="276"/>
      <c r="L29" s="337"/>
      <c r="M29" s="338"/>
      <c r="N29" s="339"/>
      <c r="O29" s="368"/>
      <c r="P29" s="340"/>
    </row>
    <row r="30" spans="1:17" s="257" customFormat="1" ht="15" customHeight="1" thickBot="1" x14ac:dyDescent="0.3">
      <c r="A30" s="288"/>
      <c r="B30" s="303"/>
      <c r="C30" s="290" t="s">
        <v>103</v>
      </c>
      <c r="D30" s="289">
        <f>SUM(D31:D47)</f>
        <v>1</v>
      </c>
      <c r="E30" s="291">
        <v>0</v>
      </c>
      <c r="F30" s="291">
        <f t="shared" ref="F30" si="3">AVERAGE(F31:F47)</f>
        <v>100</v>
      </c>
      <c r="G30" s="291">
        <v>0</v>
      </c>
      <c r="H30" s="291">
        <v>0</v>
      </c>
      <c r="I30" s="291">
        <v>0</v>
      </c>
      <c r="J30" s="292">
        <f>AVERAGE(J31:J47)</f>
        <v>53</v>
      </c>
      <c r="K30" s="276"/>
      <c r="L30" s="347">
        <f t="shared" ref="L30:L42" si="4">D30</f>
        <v>1</v>
      </c>
      <c r="M30" s="348">
        <f>SUM(M31:M47)</f>
        <v>0</v>
      </c>
      <c r="N30" s="349">
        <f t="shared" si="2"/>
        <v>0</v>
      </c>
      <c r="O30" s="348">
        <f>SUM(O31:O47)</f>
        <v>0</v>
      </c>
      <c r="P30" s="350">
        <f t="shared" ref="P30:P42" si="5">E30</f>
        <v>0</v>
      </c>
    </row>
    <row r="31" spans="1:17" s="257" customFormat="1" ht="15" customHeight="1" x14ac:dyDescent="0.25">
      <c r="A31" s="266">
        <v>1</v>
      </c>
      <c r="B31" s="301">
        <v>30070</v>
      </c>
      <c r="C31" s="269" t="s">
        <v>24</v>
      </c>
      <c r="D31" s="375"/>
      <c r="E31" s="383"/>
      <c r="F31" s="383"/>
      <c r="G31" s="383"/>
      <c r="H31" s="383"/>
      <c r="I31" s="383"/>
      <c r="J31" s="295"/>
      <c r="K31" s="263"/>
      <c r="L31" s="329"/>
      <c r="M31" s="330"/>
      <c r="N31" s="331"/>
      <c r="O31" s="330"/>
      <c r="P31" s="332"/>
    </row>
    <row r="32" spans="1:17" s="257" customFormat="1" ht="15" customHeight="1" x14ac:dyDescent="0.25">
      <c r="A32" s="267">
        <v>2</v>
      </c>
      <c r="B32" s="300">
        <v>30480</v>
      </c>
      <c r="C32" s="274" t="s">
        <v>111</v>
      </c>
      <c r="D32" s="354"/>
      <c r="E32" s="365"/>
      <c r="F32" s="365"/>
      <c r="G32" s="365"/>
      <c r="H32" s="365"/>
      <c r="I32" s="365"/>
      <c r="J32" s="296"/>
      <c r="K32" s="263"/>
      <c r="L32" s="333"/>
      <c r="M32" s="334"/>
      <c r="N32" s="335"/>
      <c r="O32" s="334"/>
      <c r="P32" s="336"/>
    </row>
    <row r="33" spans="1:16" s="257" customFormat="1" ht="15" customHeight="1" x14ac:dyDescent="0.25">
      <c r="A33" s="267">
        <v>3</v>
      </c>
      <c r="B33" s="302">
        <v>30460</v>
      </c>
      <c r="C33" s="277" t="s">
        <v>29</v>
      </c>
      <c r="D33" s="375"/>
      <c r="E33" s="383"/>
      <c r="F33" s="383"/>
      <c r="G33" s="383"/>
      <c r="H33" s="383"/>
      <c r="I33" s="383"/>
      <c r="J33" s="299"/>
      <c r="K33" s="263"/>
      <c r="L33" s="333"/>
      <c r="M33" s="334"/>
      <c r="N33" s="335"/>
      <c r="O33" s="334"/>
      <c r="P33" s="336"/>
    </row>
    <row r="34" spans="1:16" s="257" customFormat="1" ht="15" customHeight="1" x14ac:dyDescent="0.25">
      <c r="A34" s="267">
        <v>4</v>
      </c>
      <c r="B34" s="300">
        <v>30030</v>
      </c>
      <c r="C34" s="274" t="s">
        <v>23</v>
      </c>
      <c r="D34" s="375"/>
      <c r="E34" s="383"/>
      <c r="F34" s="383"/>
      <c r="G34" s="383"/>
      <c r="H34" s="383"/>
      <c r="I34" s="376"/>
      <c r="J34" s="296"/>
      <c r="K34" s="263"/>
      <c r="L34" s="333"/>
      <c r="M34" s="334"/>
      <c r="N34" s="335"/>
      <c r="O34" s="334"/>
      <c r="P34" s="336"/>
    </row>
    <row r="35" spans="1:16" s="257" customFormat="1" ht="15" customHeight="1" x14ac:dyDescent="0.25">
      <c r="A35" s="267">
        <v>5</v>
      </c>
      <c r="B35" s="300">
        <v>31000</v>
      </c>
      <c r="C35" s="274" t="s">
        <v>37</v>
      </c>
      <c r="D35" s="375"/>
      <c r="E35" s="383"/>
      <c r="F35" s="383"/>
      <c r="G35" s="383"/>
      <c r="H35" s="383"/>
      <c r="I35" s="379"/>
      <c r="J35" s="296"/>
      <c r="K35" s="263"/>
      <c r="L35" s="333"/>
      <c r="M35" s="334"/>
      <c r="N35" s="335"/>
      <c r="O35" s="334"/>
      <c r="P35" s="336"/>
    </row>
    <row r="36" spans="1:16" s="257" customFormat="1" ht="15" customHeight="1" x14ac:dyDescent="0.25">
      <c r="A36" s="267">
        <v>6</v>
      </c>
      <c r="B36" s="300">
        <v>30130</v>
      </c>
      <c r="C36" s="274" t="s">
        <v>25</v>
      </c>
      <c r="D36" s="354"/>
      <c r="E36" s="365"/>
      <c r="F36" s="365"/>
      <c r="G36" s="365"/>
      <c r="H36" s="365"/>
      <c r="I36" s="365"/>
      <c r="J36" s="296"/>
      <c r="K36" s="263"/>
      <c r="L36" s="333"/>
      <c r="M36" s="334"/>
      <c r="N36" s="335"/>
      <c r="O36" s="334"/>
      <c r="P36" s="336"/>
    </row>
    <row r="37" spans="1:16" s="257" customFormat="1" ht="15" customHeight="1" x14ac:dyDescent="0.25">
      <c r="A37" s="267">
        <v>7</v>
      </c>
      <c r="B37" s="300">
        <v>30160</v>
      </c>
      <c r="C37" s="274" t="s">
        <v>26</v>
      </c>
      <c r="D37" s="375"/>
      <c r="E37" s="383"/>
      <c r="F37" s="383"/>
      <c r="G37" s="383"/>
      <c r="H37" s="383"/>
      <c r="I37" s="365"/>
      <c r="J37" s="296"/>
      <c r="K37" s="263"/>
      <c r="L37" s="333"/>
      <c r="M37" s="334"/>
      <c r="N37" s="335"/>
      <c r="O37" s="351"/>
      <c r="P37" s="336"/>
    </row>
    <row r="38" spans="1:16" s="257" customFormat="1" ht="15" customHeight="1" x14ac:dyDescent="0.25">
      <c r="A38" s="267">
        <v>8</v>
      </c>
      <c r="B38" s="300">
        <v>30310</v>
      </c>
      <c r="C38" s="274" t="s">
        <v>27</v>
      </c>
      <c r="D38" s="354"/>
      <c r="E38" s="365"/>
      <c r="F38" s="365"/>
      <c r="G38" s="365"/>
      <c r="H38" s="365"/>
      <c r="I38" s="365"/>
      <c r="J38" s="296"/>
      <c r="K38" s="263"/>
      <c r="L38" s="333"/>
      <c r="M38" s="334"/>
      <c r="N38" s="335"/>
      <c r="O38" s="351"/>
      <c r="P38" s="336"/>
    </row>
    <row r="39" spans="1:16" s="257" customFormat="1" ht="15" customHeight="1" x14ac:dyDescent="0.25">
      <c r="A39" s="267">
        <v>9</v>
      </c>
      <c r="B39" s="300">
        <v>30440</v>
      </c>
      <c r="C39" s="274" t="s">
        <v>28</v>
      </c>
      <c r="D39" s="354"/>
      <c r="E39" s="365"/>
      <c r="F39" s="365"/>
      <c r="G39" s="365"/>
      <c r="H39" s="365"/>
      <c r="I39" s="365"/>
      <c r="J39" s="296"/>
      <c r="K39" s="263"/>
      <c r="L39" s="333"/>
      <c r="M39" s="334"/>
      <c r="N39" s="335"/>
      <c r="O39" s="351"/>
      <c r="P39" s="336"/>
    </row>
    <row r="40" spans="1:16" s="257" customFormat="1" ht="15" customHeight="1" x14ac:dyDescent="0.25">
      <c r="A40" s="267">
        <v>10</v>
      </c>
      <c r="B40" s="300">
        <v>30500</v>
      </c>
      <c r="C40" s="274" t="s">
        <v>30</v>
      </c>
      <c r="D40" s="354"/>
      <c r="E40" s="365"/>
      <c r="F40" s="365"/>
      <c r="G40" s="365"/>
      <c r="H40" s="365"/>
      <c r="I40" s="365"/>
      <c r="J40" s="296"/>
      <c r="K40" s="263"/>
      <c r="L40" s="333"/>
      <c r="M40" s="334"/>
      <c r="N40" s="335"/>
      <c r="O40" s="351"/>
      <c r="P40" s="336"/>
    </row>
    <row r="41" spans="1:16" s="257" customFormat="1" ht="15" customHeight="1" x14ac:dyDescent="0.25">
      <c r="A41" s="267">
        <v>11</v>
      </c>
      <c r="B41" s="300">
        <v>30530</v>
      </c>
      <c r="C41" s="274" t="s">
        <v>31</v>
      </c>
      <c r="D41" s="375"/>
      <c r="E41" s="383"/>
      <c r="F41" s="383"/>
      <c r="G41" s="383"/>
      <c r="H41" s="383"/>
      <c r="I41" s="383"/>
      <c r="J41" s="296"/>
      <c r="K41" s="263"/>
      <c r="L41" s="333"/>
      <c r="M41" s="334"/>
      <c r="N41" s="335"/>
      <c r="O41" s="351"/>
      <c r="P41" s="336"/>
    </row>
    <row r="42" spans="1:16" s="257" customFormat="1" ht="15" customHeight="1" x14ac:dyDescent="0.25">
      <c r="A42" s="267">
        <v>12</v>
      </c>
      <c r="B42" s="300">
        <v>30640</v>
      </c>
      <c r="C42" s="274" t="s">
        <v>32</v>
      </c>
      <c r="D42" s="354">
        <v>1</v>
      </c>
      <c r="E42" s="365"/>
      <c r="F42" s="365">
        <v>100</v>
      </c>
      <c r="G42" s="365"/>
      <c r="H42" s="365"/>
      <c r="I42" s="365"/>
      <c r="J42" s="296">
        <v>53</v>
      </c>
      <c r="K42" s="263"/>
      <c r="L42" s="333">
        <f t="shared" si="4"/>
        <v>1</v>
      </c>
      <c r="M42" s="334">
        <f t="shared" ref="M42" si="6">N42*L42/100</f>
        <v>0</v>
      </c>
      <c r="N42" s="335">
        <f t="shared" ref="N42" si="7">H42+I42</f>
        <v>0</v>
      </c>
      <c r="O42" s="334">
        <f t="shared" ref="O42" si="8">P42*L42/100</f>
        <v>0</v>
      </c>
      <c r="P42" s="336">
        <f t="shared" si="5"/>
        <v>0</v>
      </c>
    </row>
    <row r="43" spans="1:16" s="257" customFormat="1" ht="15" customHeight="1" x14ac:dyDescent="0.25">
      <c r="A43" s="267">
        <v>13</v>
      </c>
      <c r="B43" s="300">
        <v>30650</v>
      </c>
      <c r="C43" s="274" t="s">
        <v>33</v>
      </c>
      <c r="D43" s="375"/>
      <c r="E43" s="383"/>
      <c r="F43" s="383"/>
      <c r="G43" s="383"/>
      <c r="H43" s="383"/>
      <c r="I43" s="383"/>
      <c r="J43" s="296"/>
      <c r="K43" s="263"/>
      <c r="L43" s="333"/>
      <c r="M43" s="334"/>
      <c r="N43" s="335"/>
      <c r="O43" s="334"/>
      <c r="P43" s="336"/>
    </row>
    <row r="44" spans="1:16" s="257" customFormat="1" ht="15" customHeight="1" x14ac:dyDescent="0.25">
      <c r="A44" s="267">
        <v>14</v>
      </c>
      <c r="B44" s="300">
        <v>30790</v>
      </c>
      <c r="C44" s="274" t="s">
        <v>34</v>
      </c>
      <c r="D44" s="354"/>
      <c r="E44" s="365"/>
      <c r="F44" s="365"/>
      <c r="G44" s="365"/>
      <c r="H44" s="365"/>
      <c r="I44" s="365"/>
      <c r="J44" s="296"/>
      <c r="K44" s="263"/>
      <c r="L44" s="333"/>
      <c r="M44" s="334"/>
      <c r="N44" s="335"/>
      <c r="O44" s="351"/>
      <c r="P44" s="336"/>
    </row>
    <row r="45" spans="1:16" s="257" customFormat="1" ht="15" customHeight="1" x14ac:dyDescent="0.25">
      <c r="A45" s="267">
        <v>15</v>
      </c>
      <c r="B45" s="300">
        <v>30890</v>
      </c>
      <c r="C45" s="274" t="s">
        <v>35</v>
      </c>
      <c r="D45" s="354"/>
      <c r="E45" s="365"/>
      <c r="F45" s="365"/>
      <c r="G45" s="365"/>
      <c r="H45" s="365"/>
      <c r="I45" s="365"/>
      <c r="J45" s="296"/>
      <c r="K45" s="263"/>
      <c r="L45" s="333"/>
      <c r="M45" s="334"/>
      <c r="N45" s="335"/>
      <c r="O45" s="334"/>
      <c r="P45" s="336"/>
    </row>
    <row r="46" spans="1:16" s="257" customFormat="1" ht="15" customHeight="1" x14ac:dyDescent="0.25">
      <c r="A46" s="267">
        <v>16</v>
      </c>
      <c r="B46" s="300">
        <v>30940</v>
      </c>
      <c r="C46" s="274" t="s">
        <v>36</v>
      </c>
      <c r="D46" s="378"/>
      <c r="E46" s="382"/>
      <c r="F46" s="382"/>
      <c r="G46" s="382"/>
      <c r="H46" s="382"/>
      <c r="I46" s="365"/>
      <c r="J46" s="296"/>
      <c r="K46" s="263"/>
      <c r="L46" s="333"/>
      <c r="M46" s="334"/>
      <c r="N46" s="335"/>
      <c r="O46" s="334"/>
      <c r="P46" s="336"/>
    </row>
    <row r="47" spans="1:16" s="257" customFormat="1" ht="15" customHeight="1" thickBot="1" x14ac:dyDescent="0.3">
      <c r="A47" s="267">
        <v>17</v>
      </c>
      <c r="B47" s="304">
        <v>31480</v>
      </c>
      <c r="C47" s="275" t="s">
        <v>38</v>
      </c>
      <c r="D47" s="355"/>
      <c r="E47" s="356"/>
      <c r="F47" s="356"/>
      <c r="G47" s="356"/>
      <c r="H47" s="356"/>
      <c r="I47" s="357"/>
      <c r="J47" s="298"/>
      <c r="K47" s="263"/>
      <c r="L47" s="337"/>
      <c r="M47" s="338"/>
      <c r="N47" s="339"/>
      <c r="O47" s="338"/>
      <c r="P47" s="340"/>
    </row>
    <row r="48" spans="1:16" s="257" customFormat="1" ht="15" customHeight="1" thickBot="1" x14ac:dyDescent="0.3">
      <c r="A48" s="288"/>
      <c r="B48" s="303"/>
      <c r="C48" s="290" t="s">
        <v>104</v>
      </c>
      <c r="D48" s="289">
        <f>SUM(D49:D67)</f>
        <v>0</v>
      </c>
      <c r="E48" s="321">
        <v>0</v>
      </c>
      <c r="F48" s="321">
        <v>0</v>
      </c>
      <c r="G48" s="321">
        <v>0</v>
      </c>
      <c r="H48" s="321">
        <v>0</v>
      </c>
      <c r="I48" s="321">
        <v>0</v>
      </c>
      <c r="J48" s="294">
        <v>0</v>
      </c>
      <c r="K48" s="276"/>
      <c r="L48" s="347">
        <f t="shared" ref="L48" si="9">D48</f>
        <v>0</v>
      </c>
      <c r="M48" s="348">
        <f>SUM(M49:M67)</f>
        <v>0</v>
      </c>
      <c r="N48" s="349">
        <f t="shared" si="2"/>
        <v>0</v>
      </c>
      <c r="O48" s="348">
        <f>SUM(O49:O67)</f>
        <v>0</v>
      </c>
      <c r="P48" s="350">
        <f t="shared" ref="P48" si="10">E48</f>
        <v>0</v>
      </c>
    </row>
    <row r="49" spans="1:16" s="257" customFormat="1" ht="15" customHeight="1" x14ac:dyDescent="0.25">
      <c r="A49" s="311">
        <v>1</v>
      </c>
      <c r="B49" s="301">
        <v>40010</v>
      </c>
      <c r="C49" s="269" t="s">
        <v>39</v>
      </c>
      <c r="D49" s="375"/>
      <c r="E49" s="383"/>
      <c r="F49" s="383"/>
      <c r="G49" s="383"/>
      <c r="H49" s="383"/>
      <c r="I49" s="383"/>
      <c r="J49" s="295"/>
      <c r="K49" s="276"/>
      <c r="L49" s="329"/>
      <c r="M49" s="330"/>
      <c r="N49" s="331"/>
      <c r="O49" s="330"/>
      <c r="P49" s="332"/>
    </row>
    <row r="50" spans="1:16" s="257" customFormat="1" ht="15" customHeight="1" x14ac:dyDescent="0.25">
      <c r="A50" s="278">
        <v>2</v>
      </c>
      <c r="B50" s="300">
        <v>40030</v>
      </c>
      <c r="C50" s="274" t="s">
        <v>41</v>
      </c>
      <c r="D50" s="354"/>
      <c r="E50" s="365"/>
      <c r="F50" s="365"/>
      <c r="G50" s="365"/>
      <c r="H50" s="365"/>
      <c r="I50" s="365"/>
      <c r="J50" s="296"/>
      <c r="K50" s="276"/>
      <c r="L50" s="333"/>
      <c r="M50" s="334"/>
      <c r="N50" s="335"/>
      <c r="O50" s="334"/>
      <c r="P50" s="336"/>
    </row>
    <row r="51" spans="1:16" s="257" customFormat="1" ht="15" customHeight="1" x14ac:dyDescent="0.25">
      <c r="A51" s="278">
        <v>3</v>
      </c>
      <c r="B51" s="300">
        <v>40410</v>
      </c>
      <c r="C51" s="274" t="s">
        <v>48</v>
      </c>
      <c r="D51" s="354"/>
      <c r="E51" s="365"/>
      <c r="F51" s="365"/>
      <c r="G51" s="365"/>
      <c r="H51" s="365"/>
      <c r="I51" s="365"/>
      <c r="J51" s="296"/>
      <c r="K51" s="276"/>
      <c r="L51" s="333"/>
      <c r="M51" s="334"/>
      <c r="N51" s="335"/>
      <c r="O51" s="334"/>
      <c r="P51" s="336"/>
    </row>
    <row r="52" spans="1:16" s="257" customFormat="1" ht="15" customHeight="1" x14ac:dyDescent="0.25">
      <c r="A52" s="278">
        <v>4</v>
      </c>
      <c r="B52" s="300">
        <v>40011</v>
      </c>
      <c r="C52" s="274" t="s">
        <v>40</v>
      </c>
      <c r="D52" s="354"/>
      <c r="E52" s="365"/>
      <c r="F52" s="365"/>
      <c r="G52" s="365"/>
      <c r="H52" s="365"/>
      <c r="I52" s="365"/>
      <c r="J52" s="296"/>
      <c r="K52" s="276"/>
      <c r="L52" s="333"/>
      <c r="M52" s="334"/>
      <c r="N52" s="335"/>
      <c r="O52" s="334"/>
      <c r="P52" s="336"/>
    </row>
    <row r="53" spans="1:16" s="257" customFormat="1" ht="15" customHeight="1" x14ac:dyDescent="0.25">
      <c r="A53" s="278">
        <v>5</v>
      </c>
      <c r="B53" s="300">
        <v>40080</v>
      </c>
      <c r="C53" s="274" t="s">
        <v>96</v>
      </c>
      <c r="D53" s="375"/>
      <c r="E53" s="383"/>
      <c r="F53" s="383"/>
      <c r="G53" s="383"/>
      <c r="H53" s="383"/>
      <c r="I53" s="383"/>
      <c r="J53" s="296"/>
      <c r="K53" s="276"/>
      <c r="L53" s="333"/>
      <c r="M53" s="334"/>
      <c r="N53" s="335"/>
      <c r="O53" s="334"/>
      <c r="P53" s="336"/>
    </row>
    <row r="54" spans="1:16" s="257" customFormat="1" ht="15" customHeight="1" x14ac:dyDescent="0.25">
      <c r="A54" s="278">
        <v>6</v>
      </c>
      <c r="B54" s="300">
        <v>40100</v>
      </c>
      <c r="C54" s="274" t="s">
        <v>42</v>
      </c>
      <c r="D54" s="375"/>
      <c r="E54" s="383"/>
      <c r="F54" s="383"/>
      <c r="G54" s="383"/>
      <c r="H54" s="383"/>
      <c r="I54" s="383"/>
      <c r="J54" s="296"/>
      <c r="K54" s="276"/>
      <c r="L54" s="333"/>
      <c r="M54" s="334"/>
      <c r="N54" s="335"/>
      <c r="O54" s="334"/>
      <c r="P54" s="336"/>
    </row>
    <row r="55" spans="1:16" s="257" customFormat="1" ht="15" customHeight="1" x14ac:dyDescent="0.25">
      <c r="A55" s="278">
        <v>7</v>
      </c>
      <c r="B55" s="300">
        <v>40020</v>
      </c>
      <c r="C55" s="274" t="s">
        <v>110</v>
      </c>
      <c r="D55" s="354"/>
      <c r="E55" s="365"/>
      <c r="F55" s="365"/>
      <c r="G55" s="365"/>
      <c r="H55" s="365"/>
      <c r="I55" s="365"/>
      <c r="J55" s="296"/>
      <c r="K55" s="276"/>
      <c r="L55" s="333"/>
      <c r="M55" s="334"/>
      <c r="N55" s="335"/>
      <c r="O55" s="351"/>
      <c r="P55" s="336"/>
    </row>
    <row r="56" spans="1:16" s="257" customFormat="1" ht="15" customHeight="1" x14ac:dyDescent="0.25">
      <c r="A56" s="278">
        <v>8</v>
      </c>
      <c r="B56" s="300">
        <v>40031</v>
      </c>
      <c r="C56" s="274" t="s">
        <v>113</v>
      </c>
      <c r="D56" s="354"/>
      <c r="E56" s="365"/>
      <c r="F56" s="365"/>
      <c r="G56" s="365"/>
      <c r="H56" s="365"/>
      <c r="I56" s="365"/>
      <c r="J56" s="296"/>
      <c r="K56" s="276"/>
      <c r="L56" s="333"/>
      <c r="M56" s="334"/>
      <c r="N56" s="335"/>
      <c r="O56" s="334"/>
      <c r="P56" s="336"/>
    </row>
    <row r="57" spans="1:16" s="257" customFormat="1" ht="15" customHeight="1" x14ac:dyDescent="0.25">
      <c r="A57" s="278">
        <v>9</v>
      </c>
      <c r="B57" s="300">
        <v>40210</v>
      </c>
      <c r="C57" s="274" t="s">
        <v>44</v>
      </c>
      <c r="D57" s="375"/>
      <c r="E57" s="383"/>
      <c r="F57" s="383"/>
      <c r="G57" s="383"/>
      <c r="H57" s="383"/>
      <c r="I57" s="365"/>
      <c r="J57" s="296"/>
      <c r="K57" s="276"/>
      <c r="L57" s="333"/>
      <c r="M57" s="334"/>
      <c r="N57" s="335"/>
      <c r="O57" s="351"/>
      <c r="P57" s="336"/>
    </row>
    <row r="58" spans="1:16" s="257" customFormat="1" ht="15" customHeight="1" x14ac:dyDescent="0.25">
      <c r="A58" s="278">
        <v>10</v>
      </c>
      <c r="B58" s="300">
        <v>40300</v>
      </c>
      <c r="C58" s="274" t="s">
        <v>45</v>
      </c>
      <c r="D58" s="375"/>
      <c r="E58" s="383"/>
      <c r="F58" s="383"/>
      <c r="G58" s="383"/>
      <c r="H58" s="383"/>
      <c r="I58" s="365"/>
      <c r="J58" s="296"/>
      <c r="K58" s="276"/>
      <c r="L58" s="333"/>
      <c r="M58" s="334"/>
      <c r="N58" s="335"/>
      <c r="O58" s="334"/>
      <c r="P58" s="336"/>
    </row>
    <row r="59" spans="1:16" s="257" customFormat="1" ht="15" customHeight="1" x14ac:dyDescent="0.25">
      <c r="A59" s="278">
        <v>11</v>
      </c>
      <c r="B59" s="300">
        <v>40360</v>
      </c>
      <c r="C59" s="274" t="s">
        <v>46</v>
      </c>
      <c r="D59" s="354"/>
      <c r="E59" s="365"/>
      <c r="F59" s="365"/>
      <c r="G59" s="365"/>
      <c r="H59" s="365"/>
      <c r="I59" s="365"/>
      <c r="J59" s="296"/>
      <c r="K59" s="276"/>
      <c r="L59" s="333"/>
      <c r="M59" s="334"/>
      <c r="N59" s="335"/>
      <c r="O59" s="334"/>
      <c r="P59" s="336"/>
    </row>
    <row r="60" spans="1:16" s="257" customFormat="1" ht="15" customHeight="1" x14ac:dyDescent="0.25">
      <c r="A60" s="278">
        <v>12</v>
      </c>
      <c r="B60" s="300">
        <v>40390</v>
      </c>
      <c r="C60" s="274" t="s">
        <v>47</v>
      </c>
      <c r="D60" s="354"/>
      <c r="E60" s="365"/>
      <c r="F60" s="365"/>
      <c r="G60" s="365"/>
      <c r="H60" s="365"/>
      <c r="I60" s="365"/>
      <c r="J60" s="296"/>
      <c r="K60" s="276"/>
      <c r="L60" s="333"/>
      <c r="M60" s="334"/>
      <c r="N60" s="335"/>
      <c r="O60" s="334"/>
      <c r="P60" s="336"/>
    </row>
    <row r="61" spans="1:16" s="257" customFormat="1" ht="15" customHeight="1" x14ac:dyDescent="0.25">
      <c r="A61" s="278">
        <v>13</v>
      </c>
      <c r="B61" s="300">
        <v>40720</v>
      </c>
      <c r="C61" s="274" t="s">
        <v>109</v>
      </c>
      <c r="D61" s="354"/>
      <c r="E61" s="365"/>
      <c r="F61" s="365"/>
      <c r="G61" s="365"/>
      <c r="H61" s="365"/>
      <c r="I61" s="365"/>
      <c r="J61" s="296"/>
      <c r="K61" s="276"/>
      <c r="L61" s="333"/>
      <c r="M61" s="334"/>
      <c r="N61" s="335"/>
      <c r="O61" s="334"/>
      <c r="P61" s="336"/>
    </row>
    <row r="62" spans="1:16" s="257" customFormat="1" ht="15" customHeight="1" x14ac:dyDescent="0.25">
      <c r="A62" s="278">
        <v>14</v>
      </c>
      <c r="B62" s="300">
        <v>40730</v>
      </c>
      <c r="C62" s="274" t="s">
        <v>49</v>
      </c>
      <c r="D62" s="375"/>
      <c r="E62" s="383"/>
      <c r="F62" s="383"/>
      <c r="G62" s="383"/>
      <c r="H62" s="365"/>
      <c r="I62" s="365"/>
      <c r="J62" s="296"/>
      <c r="K62" s="276"/>
      <c r="L62" s="333"/>
      <c r="M62" s="334"/>
      <c r="N62" s="335"/>
      <c r="O62" s="351"/>
      <c r="P62" s="336"/>
    </row>
    <row r="63" spans="1:16" s="257" customFormat="1" ht="15" customHeight="1" x14ac:dyDescent="0.25">
      <c r="A63" s="278">
        <v>15</v>
      </c>
      <c r="B63" s="300">
        <v>40820</v>
      </c>
      <c r="C63" s="274" t="s">
        <v>50</v>
      </c>
      <c r="D63" s="354"/>
      <c r="E63" s="365"/>
      <c r="F63" s="365"/>
      <c r="G63" s="365"/>
      <c r="H63" s="365"/>
      <c r="I63" s="365"/>
      <c r="J63" s="296"/>
      <c r="K63" s="276"/>
      <c r="L63" s="333"/>
      <c r="M63" s="334"/>
      <c r="N63" s="335"/>
      <c r="O63" s="351"/>
      <c r="P63" s="336"/>
    </row>
    <row r="64" spans="1:16" s="257" customFormat="1" ht="15" customHeight="1" x14ac:dyDescent="0.25">
      <c r="A64" s="278">
        <v>16</v>
      </c>
      <c r="B64" s="300">
        <v>40840</v>
      </c>
      <c r="C64" s="274" t="s">
        <v>51</v>
      </c>
      <c r="D64" s="375"/>
      <c r="E64" s="383"/>
      <c r="F64" s="383"/>
      <c r="G64" s="391"/>
      <c r="H64" s="379"/>
      <c r="I64" s="379"/>
      <c r="J64" s="296"/>
      <c r="K64" s="276"/>
      <c r="L64" s="333"/>
      <c r="M64" s="334"/>
      <c r="N64" s="335"/>
      <c r="O64" s="351"/>
      <c r="P64" s="336"/>
    </row>
    <row r="65" spans="1:16" s="257" customFormat="1" ht="15" customHeight="1" x14ac:dyDescent="0.25">
      <c r="A65" s="278">
        <v>17</v>
      </c>
      <c r="B65" s="300">
        <v>40950</v>
      </c>
      <c r="C65" s="274" t="s">
        <v>52</v>
      </c>
      <c r="D65" s="375"/>
      <c r="E65" s="383"/>
      <c r="F65" s="383"/>
      <c r="G65" s="383"/>
      <c r="H65" s="383"/>
      <c r="I65" s="379"/>
      <c r="J65" s="296"/>
      <c r="K65" s="276"/>
      <c r="L65" s="333"/>
      <c r="M65" s="334"/>
      <c r="N65" s="335"/>
      <c r="O65" s="351"/>
      <c r="P65" s="336"/>
    </row>
    <row r="66" spans="1:16" s="257" customFormat="1" ht="15" customHeight="1" x14ac:dyDescent="0.25">
      <c r="A66" s="278">
        <v>18</v>
      </c>
      <c r="B66" s="302">
        <v>40990</v>
      </c>
      <c r="C66" s="277" t="s">
        <v>53</v>
      </c>
      <c r="D66" s="375"/>
      <c r="E66" s="383"/>
      <c r="F66" s="383"/>
      <c r="G66" s="383"/>
      <c r="H66" s="383"/>
      <c r="I66" s="383"/>
      <c r="J66" s="299"/>
      <c r="K66" s="276"/>
      <c r="L66" s="333"/>
      <c r="M66" s="334"/>
      <c r="N66" s="335"/>
      <c r="O66" s="351"/>
      <c r="P66" s="336"/>
    </row>
    <row r="67" spans="1:16" s="257" customFormat="1" ht="15" customHeight="1" thickBot="1" x14ac:dyDescent="0.3">
      <c r="A67" s="279">
        <v>19</v>
      </c>
      <c r="B67" s="300">
        <v>40133</v>
      </c>
      <c r="C67" s="274" t="s">
        <v>43</v>
      </c>
      <c r="D67" s="375"/>
      <c r="E67" s="383"/>
      <c r="F67" s="383"/>
      <c r="G67" s="383"/>
      <c r="H67" s="383"/>
      <c r="I67" s="383"/>
      <c r="J67" s="296"/>
      <c r="K67" s="276"/>
      <c r="L67" s="337"/>
      <c r="M67" s="338"/>
      <c r="N67" s="339"/>
      <c r="O67" s="368"/>
      <c r="P67" s="340"/>
    </row>
    <row r="68" spans="1:16" s="257" customFormat="1" ht="15" customHeight="1" thickBot="1" x14ac:dyDescent="0.3">
      <c r="A68" s="288"/>
      <c r="B68" s="303"/>
      <c r="C68" s="290" t="s">
        <v>105</v>
      </c>
      <c r="D68" s="289">
        <f>SUM(D69:D82)</f>
        <v>0</v>
      </c>
      <c r="E68" s="291">
        <v>0</v>
      </c>
      <c r="F68" s="291">
        <v>0</v>
      </c>
      <c r="G68" s="291">
        <v>0</v>
      </c>
      <c r="H68" s="291">
        <v>0</v>
      </c>
      <c r="I68" s="291">
        <v>0</v>
      </c>
      <c r="J68" s="292">
        <v>0</v>
      </c>
      <c r="K68" s="276"/>
      <c r="L68" s="347">
        <f t="shared" ref="L68" si="11">D68</f>
        <v>0</v>
      </c>
      <c r="M68" s="348">
        <f>SUM(M69:M82)</f>
        <v>0</v>
      </c>
      <c r="N68" s="349">
        <f t="shared" si="2"/>
        <v>0</v>
      </c>
      <c r="O68" s="388">
        <f>SUM(O69:O82)</f>
        <v>0</v>
      </c>
      <c r="P68" s="350">
        <f t="shared" ref="P68" si="12">E68</f>
        <v>0</v>
      </c>
    </row>
    <row r="69" spans="1:16" s="257" customFormat="1" ht="15" customHeight="1" x14ac:dyDescent="0.25">
      <c r="A69" s="272">
        <v>1</v>
      </c>
      <c r="B69" s="300">
        <v>50040</v>
      </c>
      <c r="C69" s="274" t="s">
        <v>54</v>
      </c>
      <c r="D69" s="375"/>
      <c r="E69" s="383"/>
      <c r="F69" s="383"/>
      <c r="G69" s="383"/>
      <c r="H69" s="383"/>
      <c r="I69" s="383"/>
      <c r="J69" s="296"/>
      <c r="K69" s="276"/>
      <c r="L69" s="329"/>
      <c r="M69" s="330"/>
      <c r="N69" s="331"/>
      <c r="O69" s="387"/>
      <c r="P69" s="332"/>
    </row>
    <row r="70" spans="1:16" s="257" customFormat="1" ht="15" customHeight="1" x14ac:dyDescent="0.25">
      <c r="A70" s="267">
        <v>2</v>
      </c>
      <c r="B70" s="300">
        <v>50003</v>
      </c>
      <c r="C70" s="274" t="s">
        <v>97</v>
      </c>
      <c r="D70" s="375"/>
      <c r="E70" s="383"/>
      <c r="F70" s="383"/>
      <c r="G70" s="383"/>
      <c r="H70" s="383"/>
      <c r="I70" s="379"/>
      <c r="J70" s="296"/>
      <c r="K70" s="276"/>
      <c r="L70" s="333"/>
      <c r="M70" s="334"/>
      <c r="N70" s="335"/>
      <c r="O70" s="334"/>
      <c r="P70" s="336"/>
    </row>
    <row r="71" spans="1:16" s="257" customFormat="1" ht="15" customHeight="1" x14ac:dyDescent="0.25">
      <c r="A71" s="267">
        <v>3</v>
      </c>
      <c r="B71" s="300">
        <v>50060</v>
      </c>
      <c r="C71" s="274" t="s">
        <v>56</v>
      </c>
      <c r="D71" s="354"/>
      <c r="E71" s="365"/>
      <c r="F71" s="365"/>
      <c r="G71" s="365"/>
      <c r="H71" s="365"/>
      <c r="I71" s="365"/>
      <c r="J71" s="296"/>
      <c r="K71" s="276"/>
      <c r="L71" s="333"/>
      <c r="M71" s="334"/>
      <c r="N71" s="335"/>
      <c r="O71" s="334"/>
      <c r="P71" s="336"/>
    </row>
    <row r="72" spans="1:16" s="257" customFormat="1" ht="15" customHeight="1" x14ac:dyDescent="0.25">
      <c r="A72" s="267">
        <v>4</v>
      </c>
      <c r="B72" s="306">
        <v>50170</v>
      </c>
      <c r="C72" s="274" t="s">
        <v>57</v>
      </c>
      <c r="D72" s="354"/>
      <c r="E72" s="365"/>
      <c r="F72" s="365"/>
      <c r="G72" s="365"/>
      <c r="H72" s="365"/>
      <c r="I72" s="365"/>
      <c r="J72" s="296"/>
      <c r="K72" s="276"/>
      <c r="L72" s="333"/>
      <c r="M72" s="334"/>
      <c r="N72" s="335"/>
      <c r="O72" s="351"/>
      <c r="P72" s="336"/>
    </row>
    <row r="73" spans="1:16" s="257" customFormat="1" ht="15" customHeight="1" x14ac:dyDescent="0.25">
      <c r="A73" s="267">
        <v>5</v>
      </c>
      <c r="B73" s="300">
        <v>50230</v>
      </c>
      <c r="C73" s="274" t="s">
        <v>58</v>
      </c>
      <c r="D73" s="375"/>
      <c r="E73" s="383"/>
      <c r="F73" s="383"/>
      <c r="G73" s="383"/>
      <c r="H73" s="383"/>
      <c r="I73" s="365"/>
      <c r="J73" s="296"/>
      <c r="K73" s="276"/>
      <c r="L73" s="333"/>
      <c r="M73" s="334"/>
      <c r="N73" s="335"/>
      <c r="O73" s="334"/>
      <c r="P73" s="336"/>
    </row>
    <row r="74" spans="1:16" s="257" customFormat="1" ht="15" customHeight="1" x14ac:dyDescent="0.25">
      <c r="A74" s="267">
        <v>6</v>
      </c>
      <c r="B74" s="300">
        <v>50340</v>
      </c>
      <c r="C74" s="274" t="s">
        <v>59</v>
      </c>
      <c r="D74" s="354"/>
      <c r="E74" s="365"/>
      <c r="F74" s="365"/>
      <c r="G74" s="365"/>
      <c r="H74" s="365"/>
      <c r="I74" s="365"/>
      <c r="J74" s="296"/>
      <c r="K74" s="276"/>
      <c r="L74" s="333"/>
      <c r="M74" s="334"/>
      <c r="N74" s="335"/>
      <c r="O74" s="334"/>
      <c r="P74" s="336"/>
    </row>
    <row r="75" spans="1:16" s="257" customFormat="1" ht="15" customHeight="1" x14ac:dyDescent="0.25">
      <c r="A75" s="267">
        <v>7</v>
      </c>
      <c r="B75" s="300">
        <v>50420</v>
      </c>
      <c r="C75" s="274" t="s">
        <v>60</v>
      </c>
      <c r="D75" s="354"/>
      <c r="E75" s="365"/>
      <c r="F75" s="365"/>
      <c r="G75" s="365"/>
      <c r="H75" s="365"/>
      <c r="I75" s="365"/>
      <c r="J75" s="296"/>
      <c r="K75" s="276"/>
      <c r="L75" s="333"/>
      <c r="M75" s="334"/>
      <c r="N75" s="335"/>
      <c r="O75" s="334"/>
      <c r="P75" s="336"/>
    </row>
    <row r="76" spans="1:16" s="257" customFormat="1" ht="15" customHeight="1" x14ac:dyDescent="0.25">
      <c r="A76" s="267">
        <v>8</v>
      </c>
      <c r="B76" s="300">
        <v>50450</v>
      </c>
      <c r="C76" s="274" t="s">
        <v>61</v>
      </c>
      <c r="D76" s="378"/>
      <c r="E76" s="382"/>
      <c r="F76" s="382"/>
      <c r="G76" s="382"/>
      <c r="H76" s="382"/>
      <c r="I76" s="379"/>
      <c r="J76" s="296"/>
      <c r="K76" s="276"/>
      <c r="L76" s="333"/>
      <c r="M76" s="334"/>
      <c r="N76" s="335"/>
      <c r="O76" s="334"/>
      <c r="P76" s="336"/>
    </row>
    <row r="77" spans="1:16" s="257" customFormat="1" ht="15" customHeight="1" x14ac:dyDescent="0.25">
      <c r="A77" s="267">
        <v>9</v>
      </c>
      <c r="B77" s="300">
        <v>50620</v>
      </c>
      <c r="C77" s="274" t="s">
        <v>62</v>
      </c>
      <c r="D77" s="378"/>
      <c r="E77" s="382"/>
      <c r="F77" s="382"/>
      <c r="G77" s="382"/>
      <c r="H77" s="382"/>
      <c r="I77" s="382"/>
      <c r="J77" s="296"/>
      <c r="K77" s="276"/>
      <c r="L77" s="333"/>
      <c r="M77" s="334"/>
      <c r="N77" s="335"/>
      <c r="O77" s="334"/>
      <c r="P77" s="336"/>
    </row>
    <row r="78" spans="1:16" s="257" customFormat="1" ht="15" customHeight="1" x14ac:dyDescent="0.25">
      <c r="A78" s="267">
        <v>10</v>
      </c>
      <c r="B78" s="300">
        <v>50760</v>
      </c>
      <c r="C78" s="274" t="s">
        <v>63</v>
      </c>
      <c r="D78" s="378"/>
      <c r="E78" s="382"/>
      <c r="F78" s="382"/>
      <c r="G78" s="382"/>
      <c r="H78" s="382"/>
      <c r="I78" s="379"/>
      <c r="J78" s="296"/>
      <c r="K78" s="276"/>
      <c r="L78" s="333"/>
      <c r="M78" s="334"/>
      <c r="N78" s="335"/>
      <c r="O78" s="351"/>
      <c r="P78" s="336"/>
    </row>
    <row r="79" spans="1:16" s="257" customFormat="1" ht="15" customHeight="1" x14ac:dyDescent="0.25">
      <c r="A79" s="267">
        <v>11</v>
      </c>
      <c r="B79" s="300">
        <v>50780</v>
      </c>
      <c r="C79" s="274" t="s">
        <v>64</v>
      </c>
      <c r="D79" s="354"/>
      <c r="E79" s="365"/>
      <c r="F79" s="365"/>
      <c r="G79" s="365"/>
      <c r="H79" s="365"/>
      <c r="I79" s="365"/>
      <c r="J79" s="296"/>
      <c r="K79" s="276"/>
      <c r="L79" s="333"/>
      <c r="M79" s="334"/>
      <c r="N79" s="335"/>
      <c r="O79" s="351"/>
      <c r="P79" s="336"/>
    </row>
    <row r="80" spans="1:16" s="257" customFormat="1" ht="15" customHeight="1" x14ac:dyDescent="0.25">
      <c r="A80" s="267">
        <v>12</v>
      </c>
      <c r="B80" s="300">
        <v>50930</v>
      </c>
      <c r="C80" s="274" t="s">
        <v>65</v>
      </c>
      <c r="D80" s="354"/>
      <c r="E80" s="365"/>
      <c r="F80" s="365"/>
      <c r="G80" s="365"/>
      <c r="H80" s="365"/>
      <c r="I80" s="365"/>
      <c r="J80" s="296"/>
      <c r="K80" s="276"/>
      <c r="L80" s="333"/>
      <c r="M80" s="334"/>
      <c r="N80" s="335"/>
      <c r="O80" s="334"/>
      <c r="P80" s="336"/>
    </row>
    <row r="81" spans="1:16" s="257" customFormat="1" ht="15" customHeight="1" x14ac:dyDescent="0.25">
      <c r="A81" s="271">
        <v>13</v>
      </c>
      <c r="B81" s="302">
        <v>51370</v>
      </c>
      <c r="C81" s="277" t="s">
        <v>66</v>
      </c>
      <c r="D81" s="354"/>
      <c r="E81" s="365"/>
      <c r="F81" s="365"/>
      <c r="G81" s="365"/>
      <c r="H81" s="365"/>
      <c r="I81" s="365"/>
      <c r="J81" s="299"/>
      <c r="K81" s="276"/>
      <c r="L81" s="333"/>
      <c r="M81" s="334"/>
      <c r="N81" s="335"/>
      <c r="O81" s="334"/>
      <c r="P81" s="336"/>
    </row>
    <row r="82" spans="1:16" s="257" customFormat="1" ht="15" customHeight="1" thickBot="1" x14ac:dyDescent="0.3">
      <c r="A82" s="271">
        <v>14</v>
      </c>
      <c r="B82" s="302">
        <v>51580</v>
      </c>
      <c r="C82" s="277" t="s">
        <v>124</v>
      </c>
      <c r="D82" s="358"/>
      <c r="E82" s="359"/>
      <c r="F82" s="359"/>
      <c r="G82" s="359"/>
      <c r="H82" s="359"/>
      <c r="I82" s="360"/>
      <c r="J82" s="299"/>
      <c r="K82" s="276"/>
      <c r="L82" s="337"/>
      <c r="M82" s="338"/>
      <c r="N82" s="339"/>
      <c r="O82" s="338"/>
      <c r="P82" s="340"/>
    </row>
    <row r="83" spans="1:16" s="257" customFormat="1" ht="15" customHeight="1" thickBot="1" x14ac:dyDescent="0.3">
      <c r="A83" s="288"/>
      <c r="B83" s="303"/>
      <c r="C83" s="290" t="s">
        <v>106</v>
      </c>
      <c r="D83" s="289">
        <f>SUM(D84:D114)</f>
        <v>0</v>
      </c>
      <c r="E83" s="291">
        <v>0</v>
      </c>
      <c r="F83" s="291">
        <v>0</v>
      </c>
      <c r="G83" s="291">
        <v>0</v>
      </c>
      <c r="H83" s="291">
        <v>0</v>
      </c>
      <c r="I83" s="291">
        <v>0</v>
      </c>
      <c r="J83" s="292">
        <v>0</v>
      </c>
      <c r="K83" s="276"/>
      <c r="L83" s="347">
        <f t="shared" ref="L83" si="13">D83</f>
        <v>0</v>
      </c>
      <c r="M83" s="348">
        <f>SUM(M84:M114)</f>
        <v>0</v>
      </c>
      <c r="N83" s="349">
        <f t="shared" ref="N83:N115" si="14">H83+I83</f>
        <v>0</v>
      </c>
      <c r="O83" s="348">
        <f>SUM(O84:O114)</f>
        <v>0</v>
      </c>
      <c r="P83" s="350">
        <f t="shared" ref="P83" si="15">E83</f>
        <v>0</v>
      </c>
    </row>
    <row r="84" spans="1:16" s="257" customFormat="1" ht="15" customHeight="1" x14ac:dyDescent="0.25">
      <c r="A84" s="311">
        <v>1</v>
      </c>
      <c r="B84" s="305">
        <v>60010</v>
      </c>
      <c r="C84" s="274" t="s">
        <v>68</v>
      </c>
      <c r="D84" s="375"/>
      <c r="E84" s="383"/>
      <c r="F84" s="383"/>
      <c r="G84" s="383"/>
      <c r="H84" s="383"/>
      <c r="I84" s="383"/>
      <c r="J84" s="296"/>
      <c r="K84" s="276"/>
      <c r="L84" s="329"/>
      <c r="M84" s="330"/>
      <c r="N84" s="331"/>
      <c r="O84" s="330"/>
      <c r="P84" s="332"/>
    </row>
    <row r="85" spans="1:16" s="257" customFormat="1" ht="15" customHeight="1" x14ac:dyDescent="0.25">
      <c r="A85" s="278">
        <v>2</v>
      </c>
      <c r="B85" s="300">
        <v>60020</v>
      </c>
      <c r="C85" s="274" t="s">
        <v>69</v>
      </c>
      <c r="D85" s="354"/>
      <c r="E85" s="365"/>
      <c r="F85" s="365"/>
      <c r="G85" s="365"/>
      <c r="H85" s="365"/>
      <c r="I85" s="365"/>
      <c r="J85" s="296"/>
      <c r="K85" s="276"/>
      <c r="L85" s="333"/>
      <c r="M85" s="334"/>
      <c r="N85" s="335"/>
      <c r="O85" s="351"/>
      <c r="P85" s="336"/>
    </row>
    <row r="86" spans="1:16" s="257" customFormat="1" ht="15" customHeight="1" x14ac:dyDescent="0.25">
      <c r="A86" s="278">
        <v>3</v>
      </c>
      <c r="B86" s="300">
        <v>60050</v>
      </c>
      <c r="C86" s="274" t="s">
        <v>70</v>
      </c>
      <c r="D86" s="354"/>
      <c r="E86" s="365"/>
      <c r="F86" s="365"/>
      <c r="G86" s="365"/>
      <c r="H86" s="365"/>
      <c r="I86" s="365"/>
      <c r="J86" s="296"/>
      <c r="K86" s="276"/>
      <c r="L86" s="333"/>
      <c r="M86" s="334"/>
      <c r="N86" s="335"/>
      <c r="O86" s="334"/>
      <c r="P86" s="336"/>
    </row>
    <row r="87" spans="1:16" s="257" customFormat="1" ht="15" customHeight="1" x14ac:dyDescent="0.25">
      <c r="A87" s="278">
        <v>4</v>
      </c>
      <c r="B87" s="300">
        <v>60070</v>
      </c>
      <c r="C87" s="274" t="s">
        <v>71</v>
      </c>
      <c r="D87" s="354"/>
      <c r="E87" s="365"/>
      <c r="F87" s="365"/>
      <c r="G87" s="365"/>
      <c r="H87" s="365"/>
      <c r="I87" s="365"/>
      <c r="J87" s="296"/>
      <c r="K87" s="276"/>
      <c r="L87" s="333"/>
      <c r="M87" s="334"/>
      <c r="N87" s="335"/>
      <c r="O87" s="334"/>
      <c r="P87" s="336"/>
    </row>
    <row r="88" spans="1:16" s="257" customFormat="1" ht="15" customHeight="1" x14ac:dyDescent="0.25">
      <c r="A88" s="278">
        <v>5</v>
      </c>
      <c r="B88" s="300">
        <v>60180</v>
      </c>
      <c r="C88" s="274" t="s">
        <v>72</v>
      </c>
      <c r="D88" s="354"/>
      <c r="E88" s="365"/>
      <c r="F88" s="365"/>
      <c r="G88" s="365"/>
      <c r="H88" s="365"/>
      <c r="I88" s="365"/>
      <c r="J88" s="296"/>
      <c r="K88" s="276"/>
      <c r="L88" s="333"/>
      <c r="M88" s="334"/>
      <c r="N88" s="335"/>
      <c r="O88" s="334"/>
      <c r="P88" s="336"/>
    </row>
    <row r="89" spans="1:16" s="257" customFormat="1" ht="15" customHeight="1" x14ac:dyDescent="0.25">
      <c r="A89" s="278">
        <v>6</v>
      </c>
      <c r="B89" s="300">
        <v>60240</v>
      </c>
      <c r="C89" s="274" t="s">
        <v>73</v>
      </c>
      <c r="D89" s="354"/>
      <c r="E89" s="365"/>
      <c r="F89" s="365"/>
      <c r="G89" s="365"/>
      <c r="H89" s="365"/>
      <c r="I89" s="365"/>
      <c r="J89" s="296"/>
      <c r="K89" s="276"/>
      <c r="L89" s="333"/>
      <c r="M89" s="334"/>
      <c r="N89" s="335"/>
      <c r="O89" s="351"/>
      <c r="P89" s="336"/>
    </row>
    <row r="90" spans="1:16" s="257" customFormat="1" ht="15" customHeight="1" x14ac:dyDescent="0.25">
      <c r="A90" s="278">
        <v>7</v>
      </c>
      <c r="B90" s="300">
        <v>60560</v>
      </c>
      <c r="C90" s="274" t="s">
        <v>74</v>
      </c>
      <c r="D90" s="378"/>
      <c r="E90" s="382"/>
      <c r="F90" s="382"/>
      <c r="G90" s="382"/>
      <c r="H90" s="382"/>
      <c r="I90" s="382"/>
      <c r="J90" s="296"/>
      <c r="K90" s="276"/>
      <c r="L90" s="333"/>
      <c r="M90" s="334"/>
      <c r="N90" s="335"/>
      <c r="O90" s="334"/>
      <c r="P90" s="336"/>
    </row>
    <row r="91" spans="1:16" s="257" customFormat="1" ht="15" customHeight="1" x14ac:dyDescent="0.25">
      <c r="A91" s="278">
        <v>8</v>
      </c>
      <c r="B91" s="300">
        <v>60660</v>
      </c>
      <c r="C91" s="274" t="s">
        <v>75</v>
      </c>
      <c r="D91" s="378"/>
      <c r="E91" s="382"/>
      <c r="F91" s="382"/>
      <c r="G91" s="382"/>
      <c r="H91" s="382"/>
      <c r="I91" s="379"/>
      <c r="J91" s="296"/>
      <c r="K91" s="276"/>
      <c r="L91" s="333"/>
      <c r="M91" s="334"/>
      <c r="N91" s="335"/>
      <c r="O91" s="351"/>
      <c r="P91" s="336"/>
    </row>
    <row r="92" spans="1:16" s="257" customFormat="1" ht="15" customHeight="1" x14ac:dyDescent="0.25">
      <c r="A92" s="278">
        <v>9</v>
      </c>
      <c r="B92" s="307">
        <v>60001</v>
      </c>
      <c r="C92" s="270" t="s">
        <v>67</v>
      </c>
      <c r="D92" s="378"/>
      <c r="E92" s="382"/>
      <c r="F92" s="382"/>
      <c r="G92" s="382"/>
      <c r="H92" s="382"/>
      <c r="I92" s="379"/>
      <c r="J92" s="296"/>
      <c r="K92" s="276"/>
      <c r="L92" s="333"/>
      <c r="M92" s="334"/>
      <c r="N92" s="335"/>
      <c r="O92" s="351"/>
      <c r="P92" s="336"/>
    </row>
    <row r="93" spans="1:16" s="257" customFormat="1" ht="15" customHeight="1" x14ac:dyDescent="0.25">
      <c r="A93" s="278">
        <v>10</v>
      </c>
      <c r="B93" s="300">
        <v>60701</v>
      </c>
      <c r="C93" s="274" t="s">
        <v>76</v>
      </c>
      <c r="D93" s="378"/>
      <c r="E93" s="382"/>
      <c r="F93" s="382"/>
      <c r="G93" s="382"/>
      <c r="H93" s="382"/>
      <c r="I93" s="379"/>
      <c r="J93" s="297"/>
      <c r="K93" s="276"/>
      <c r="L93" s="333"/>
      <c r="M93" s="334"/>
      <c r="N93" s="335"/>
      <c r="O93" s="351"/>
      <c r="P93" s="336"/>
    </row>
    <row r="94" spans="1:16" s="257" customFormat="1" ht="15" customHeight="1" x14ac:dyDescent="0.25">
      <c r="A94" s="278">
        <v>11</v>
      </c>
      <c r="B94" s="300">
        <v>60850</v>
      </c>
      <c r="C94" s="274" t="s">
        <v>77</v>
      </c>
      <c r="D94" s="378"/>
      <c r="E94" s="382"/>
      <c r="F94" s="382"/>
      <c r="G94" s="382"/>
      <c r="H94" s="382"/>
      <c r="I94" s="379"/>
      <c r="J94" s="296"/>
      <c r="K94" s="276"/>
      <c r="L94" s="333"/>
      <c r="M94" s="334"/>
      <c r="N94" s="335"/>
      <c r="O94" s="351"/>
      <c r="P94" s="336"/>
    </row>
    <row r="95" spans="1:16" s="257" customFormat="1" ht="15" customHeight="1" x14ac:dyDescent="0.25">
      <c r="A95" s="278">
        <v>12</v>
      </c>
      <c r="B95" s="300">
        <v>60910</v>
      </c>
      <c r="C95" s="274" t="s">
        <v>78</v>
      </c>
      <c r="D95" s="354"/>
      <c r="E95" s="365"/>
      <c r="F95" s="365"/>
      <c r="G95" s="365"/>
      <c r="H95" s="365"/>
      <c r="I95" s="365"/>
      <c r="J95" s="296"/>
      <c r="K95" s="276"/>
      <c r="L95" s="333"/>
      <c r="M95" s="334"/>
      <c r="N95" s="335"/>
      <c r="O95" s="334"/>
      <c r="P95" s="336"/>
    </row>
    <row r="96" spans="1:16" s="257" customFormat="1" ht="15" customHeight="1" x14ac:dyDescent="0.25">
      <c r="A96" s="278">
        <v>13</v>
      </c>
      <c r="B96" s="300">
        <v>60980</v>
      </c>
      <c r="C96" s="274" t="s">
        <v>79</v>
      </c>
      <c r="D96" s="378"/>
      <c r="E96" s="382"/>
      <c r="F96" s="382"/>
      <c r="G96" s="382"/>
      <c r="H96" s="382"/>
      <c r="I96" s="382"/>
      <c r="J96" s="296"/>
      <c r="K96" s="276"/>
      <c r="L96" s="333"/>
      <c r="M96" s="334"/>
      <c r="N96" s="335"/>
      <c r="O96" s="334"/>
      <c r="P96" s="336"/>
    </row>
    <row r="97" spans="1:16" s="257" customFormat="1" ht="15" customHeight="1" x14ac:dyDescent="0.25">
      <c r="A97" s="278">
        <v>14</v>
      </c>
      <c r="B97" s="300">
        <v>61080</v>
      </c>
      <c r="C97" s="274" t="s">
        <v>80</v>
      </c>
      <c r="D97" s="375"/>
      <c r="E97" s="383"/>
      <c r="F97" s="383"/>
      <c r="G97" s="383"/>
      <c r="H97" s="383"/>
      <c r="I97" s="383"/>
      <c r="J97" s="296"/>
      <c r="K97" s="276"/>
      <c r="L97" s="333"/>
      <c r="M97" s="334"/>
      <c r="N97" s="335"/>
      <c r="O97" s="334"/>
      <c r="P97" s="336"/>
    </row>
    <row r="98" spans="1:16" s="257" customFormat="1" ht="15" customHeight="1" x14ac:dyDescent="0.25">
      <c r="A98" s="278">
        <v>15</v>
      </c>
      <c r="B98" s="300">
        <v>61150</v>
      </c>
      <c r="C98" s="274" t="s">
        <v>81</v>
      </c>
      <c r="D98" s="354"/>
      <c r="E98" s="365"/>
      <c r="F98" s="365"/>
      <c r="G98" s="365"/>
      <c r="H98" s="365"/>
      <c r="I98" s="365"/>
      <c r="J98" s="296"/>
      <c r="K98" s="276"/>
      <c r="L98" s="333"/>
      <c r="M98" s="334"/>
      <c r="N98" s="335"/>
      <c r="O98" s="334"/>
      <c r="P98" s="336"/>
    </row>
    <row r="99" spans="1:16" s="257" customFormat="1" ht="15" customHeight="1" x14ac:dyDescent="0.25">
      <c r="A99" s="278">
        <v>16</v>
      </c>
      <c r="B99" s="300">
        <v>61210</v>
      </c>
      <c r="C99" s="274" t="s">
        <v>82</v>
      </c>
      <c r="D99" s="354"/>
      <c r="E99" s="365"/>
      <c r="F99" s="365"/>
      <c r="G99" s="365"/>
      <c r="H99" s="365"/>
      <c r="I99" s="365"/>
      <c r="J99" s="296"/>
      <c r="K99" s="276"/>
      <c r="L99" s="333"/>
      <c r="M99" s="334"/>
      <c r="N99" s="335"/>
      <c r="O99" s="334"/>
      <c r="P99" s="336"/>
    </row>
    <row r="100" spans="1:16" s="257" customFormat="1" ht="15" customHeight="1" x14ac:dyDescent="0.25">
      <c r="A100" s="278">
        <v>17</v>
      </c>
      <c r="B100" s="300">
        <v>61290</v>
      </c>
      <c r="C100" s="274" t="s">
        <v>83</v>
      </c>
      <c r="D100" s="354"/>
      <c r="E100" s="365"/>
      <c r="F100" s="365"/>
      <c r="G100" s="365"/>
      <c r="H100" s="365"/>
      <c r="I100" s="365"/>
      <c r="J100" s="296"/>
      <c r="K100" s="276"/>
      <c r="L100" s="333"/>
      <c r="M100" s="334"/>
      <c r="N100" s="335"/>
      <c r="O100" s="351"/>
      <c r="P100" s="336"/>
    </row>
    <row r="101" spans="1:16" s="257" customFormat="1" ht="15" customHeight="1" x14ac:dyDescent="0.25">
      <c r="A101" s="278">
        <v>18</v>
      </c>
      <c r="B101" s="300">
        <v>61340</v>
      </c>
      <c r="C101" s="274" t="s">
        <v>84</v>
      </c>
      <c r="D101" s="354"/>
      <c r="E101" s="365"/>
      <c r="F101" s="365"/>
      <c r="G101" s="365"/>
      <c r="H101" s="365"/>
      <c r="I101" s="365"/>
      <c r="J101" s="296"/>
      <c r="K101" s="276"/>
      <c r="L101" s="333"/>
      <c r="M101" s="334"/>
      <c r="N101" s="335"/>
      <c r="O101" s="351"/>
      <c r="P101" s="336"/>
    </row>
    <row r="102" spans="1:16" s="257" customFormat="1" ht="15" customHeight="1" x14ac:dyDescent="0.25">
      <c r="A102" s="311">
        <v>19</v>
      </c>
      <c r="B102" s="300">
        <v>61390</v>
      </c>
      <c r="C102" s="274" t="s">
        <v>85</v>
      </c>
      <c r="D102" s="375"/>
      <c r="E102" s="383"/>
      <c r="F102" s="383"/>
      <c r="G102" s="383"/>
      <c r="H102" s="383"/>
      <c r="I102" s="365"/>
      <c r="J102" s="296"/>
      <c r="K102" s="276"/>
      <c r="L102" s="333"/>
      <c r="M102" s="334"/>
      <c r="N102" s="335"/>
      <c r="O102" s="334"/>
      <c r="P102" s="336"/>
    </row>
    <row r="103" spans="1:16" s="257" customFormat="1" ht="15" customHeight="1" x14ac:dyDescent="0.25">
      <c r="A103" s="272">
        <v>20</v>
      </c>
      <c r="B103" s="300">
        <v>61410</v>
      </c>
      <c r="C103" s="274" t="s">
        <v>86</v>
      </c>
      <c r="D103" s="354"/>
      <c r="E103" s="365"/>
      <c r="F103" s="365"/>
      <c r="G103" s="365"/>
      <c r="H103" s="365"/>
      <c r="I103" s="365"/>
      <c r="J103" s="296"/>
      <c r="K103" s="276"/>
      <c r="L103" s="333"/>
      <c r="M103" s="334"/>
      <c r="N103" s="335"/>
      <c r="O103" s="334"/>
      <c r="P103" s="336"/>
    </row>
    <row r="104" spans="1:16" s="257" customFormat="1" ht="15" customHeight="1" x14ac:dyDescent="0.25">
      <c r="A104" s="267">
        <v>21</v>
      </c>
      <c r="B104" s="300">
        <v>61430</v>
      </c>
      <c r="C104" s="274" t="s">
        <v>114</v>
      </c>
      <c r="D104" s="375"/>
      <c r="E104" s="383"/>
      <c r="F104" s="383"/>
      <c r="G104" s="383"/>
      <c r="H104" s="383"/>
      <c r="I104" s="383"/>
      <c r="J104" s="296"/>
      <c r="K104" s="276"/>
      <c r="L104" s="333"/>
      <c r="M104" s="334"/>
      <c r="N104" s="335"/>
      <c r="O104" s="334"/>
      <c r="P104" s="336"/>
    </row>
    <row r="105" spans="1:16" s="257" customFormat="1" ht="15" customHeight="1" x14ac:dyDescent="0.25">
      <c r="A105" s="267">
        <v>22</v>
      </c>
      <c r="B105" s="300">
        <v>61440</v>
      </c>
      <c r="C105" s="274" t="s">
        <v>87</v>
      </c>
      <c r="D105" s="354"/>
      <c r="E105" s="365"/>
      <c r="F105" s="365"/>
      <c r="G105" s="365"/>
      <c r="H105" s="365"/>
      <c r="I105" s="365"/>
      <c r="J105" s="296"/>
      <c r="K105" s="276"/>
      <c r="L105" s="333"/>
      <c r="M105" s="334"/>
      <c r="N105" s="335"/>
      <c r="O105" s="334"/>
      <c r="P105" s="336"/>
    </row>
    <row r="106" spans="1:16" s="257" customFormat="1" ht="15" customHeight="1" x14ac:dyDescent="0.25">
      <c r="A106" s="267">
        <v>23</v>
      </c>
      <c r="B106" s="300">
        <v>61450</v>
      </c>
      <c r="C106" s="274" t="s">
        <v>115</v>
      </c>
      <c r="D106" s="354"/>
      <c r="E106" s="365"/>
      <c r="F106" s="365"/>
      <c r="G106" s="365"/>
      <c r="H106" s="365"/>
      <c r="I106" s="365"/>
      <c r="J106" s="296"/>
      <c r="K106" s="276"/>
      <c r="L106" s="333"/>
      <c r="M106" s="334"/>
      <c r="N106" s="335"/>
      <c r="O106" s="334"/>
      <c r="P106" s="336"/>
    </row>
    <row r="107" spans="1:16" s="257" customFormat="1" ht="15" customHeight="1" x14ac:dyDescent="0.25">
      <c r="A107" s="267">
        <v>24</v>
      </c>
      <c r="B107" s="300">
        <v>61470</v>
      </c>
      <c r="C107" s="274" t="s">
        <v>88</v>
      </c>
      <c r="D107" s="354"/>
      <c r="E107" s="365"/>
      <c r="F107" s="365"/>
      <c r="G107" s="365"/>
      <c r="H107" s="365"/>
      <c r="I107" s="365"/>
      <c r="J107" s="296"/>
      <c r="K107" s="276"/>
      <c r="L107" s="333"/>
      <c r="M107" s="334"/>
      <c r="N107" s="335"/>
      <c r="O107" s="334"/>
      <c r="P107" s="336"/>
    </row>
    <row r="108" spans="1:16" s="257" customFormat="1" ht="15" customHeight="1" x14ac:dyDescent="0.25">
      <c r="A108" s="267">
        <v>25</v>
      </c>
      <c r="B108" s="300">
        <v>61490</v>
      </c>
      <c r="C108" s="274" t="s">
        <v>116</v>
      </c>
      <c r="D108" s="375"/>
      <c r="E108" s="383"/>
      <c r="F108" s="383"/>
      <c r="G108" s="383"/>
      <c r="H108" s="383"/>
      <c r="I108" s="379"/>
      <c r="J108" s="296"/>
      <c r="K108" s="276"/>
      <c r="L108" s="333"/>
      <c r="M108" s="334"/>
      <c r="N108" s="335"/>
      <c r="O108" s="334"/>
      <c r="P108" s="336"/>
    </row>
    <row r="109" spans="1:16" s="257" customFormat="1" ht="15" customHeight="1" x14ac:dyDescent="0.25">
      <c r="A109" s="267">
        <v>26</v>
      </c>
      <c r="B109" s="300">
        <v>61500</v>
      </c>
      <c r="C109" s="274" t="s">
        <v>117</v>
      </c>
      <c r="D109" s="375"/>
      <c r="E109" s="383"/>
      <c r="F109" s="383"/>
      <c r="G109" s="383"/>
      <c r="H109" s="383"/>
      <c r="I109" s="383"/>
      <c r="J109" s="296"/>
      <c r="K109" s="276"/>
      <c r="L109" s="333"/>
      <c r="M109" s="334"/>
      <c r="N109" s="335"/>
      <c r="O109" s="334"/>
      <c r="P109" s="336"/>
    </row>
    <row r="110" spans="1:16" s="257" customFormat="1" ht="15" customHeight="1" x14ac:dyDescent="0.25">
      <c r="A110" s="267">
        <v>27</v>
      </c>
      <c r="B110" s="300">
        <v>61510</v>
      </c>
      <c r="C110" s="274" t="s">
        <v>89</v>
      </c>
      <c r="D110" s="375"/>
      <c r="E110" s="383"/>
      <c r="F110" s="383"/>
      <c r="G110" s="383"/>
      <c r="H110" s="383"/>
      <c r="I110" s="379"/>
      <c r="J110" s="315"/>
      <c r="K110" s="276"/>
      <c r="L110" s="333"/>
      <c r="M110" s="334"/>
      <c r="N110" s="335"/>
      <c r="O110" s="334"/>
      <c r="P110" s="336"/>
    </row>
    <row r="111" spans="1:16" s="257" customFormat="1" ht="15" customHeight="1" x14ac:dyDescent="0.25">
      <c r="A111" s="267">
        <v>28</v>
      </c>
      <c r="B111" s="302">
        <v>61520</v>
      </c>
      <c r="C111" s="277" t="s">
        <v>118</v>
      </c>
      <c r="D111" s="375"/>
      <c r="E111" s="383"/>
      <c r="F111" s="383"/>
      <c r="G111" s="383"/>
      <c r="H111" s="383"/>
      <c r="I111" s="377"/>
      <c r="J111" s="296"/>
      <c r="K111" s="276"/>
      <c r="L111" s="333"/>
      <c r="M111" s="334"/>
      <c r="N111" s="335"/>
      <c r="O111" s="334"/>
      <c r="P111" s="336"/>
    </row>
    <row r="112" spans="1:16" s="257" customFormat="1" ht="15" customHeight="1" x14ac:dyDescent="0.25">
      <c r="A112" s="271">
        <v>29</v>
      </c>
      <c r="B112" s="302">
        <v>61540</v>
      </c>
      <c r="C112" s="277" t="s">
        <v>119</v>
      </c>
      <c r="D112" s="362"/>
      <c r="E112" s="363"/>
      <c r="F112" s="363"/>
      <c r="G112" s="363"/>
      <c r="H112" s="363"/>
      <c r="I112" s="364"/>
      <c r="J112" s="299"/>
      <c r="K112" s="276"/>
      <c r="L112" s="333"/>
      <c r="M112" s="334"/>
      <c r="N112" s="335"/>
      <c r="O112" s="334"/>
      <c r="P112" s="336"/>
    </row>
    <row r="113" spans="1:16" s="257" customFormat="1" ht="15" customHeight="1" x14ac:dyDescent="0.25">
      <c r="A113" s="271">
        <v>30</v>
      </c>
      <c r="B113" s="302">
        <v>61560</v>
      </c>
      <c r="C113" s="277" t="s">
        <v>121</v>
      </c>
      <c r="D113" s="375"/>
      <c r="E113" s="383"/>
      <c r="F113" s="383"/>
      <c r="G113" s="383"/>
      <c r="H113" s="383"/>
      <c r="I113" s="379"/>
      <c r="J113" s="299"/>
      <c r="K113" s="276"/>
      <c r="L113" s="333"/>
      <c r="M113" s="334"/>
      <c r="N113" s="335"/>
      <c r="O113" s="351"/>
      <c r="P113" s="336"/>
    </row>
    <row r="114" spans="1:16" s="257" customFormat="1" ht="15" customHeight="1" thickBot="1" x14ac:dyDescent="0.3">
      <c r="A114" s="268">
        <v>31</v>
      </c>
      <c r="B114" s="302">
        <v>61570</v>
      </c>
      <c r="C114" s="277" t="s">
        <v>123</v>
      </c>
      <c r="D114" s="378"/>
      <c r="E114" s="382"/>
      <c r="F114" s="382"/>
      <c r="G114" s="382"/>
      <c r="H114" s="382"/>
      <c r="I114" s="382"/>
      <c r="J114" s="298"/>
      <c r="K114" s="276"/>
      <c r="L114" s="337"/>
      <c r="M114" s="338"/>
      <c r="N114" s="339"/>
      <c r="O114" s="338"/>
      <c r="P114" s="340"/>
    </row>
    <row r="115" spans="1:16" s="257" customFormat="1" ht="15" customHeight="1" thickBot="1" x14ac:dyDescent="0.3">
      <c r="A115" s="293"/>
      <c r="B115" s="308"/>
      <c r="C115" s="290" t="s">
        <v>107</v>
      </c>
      <c r="D115" s="319">
        <f>SUM(D116:D124)</f>
        <v>0</v>
      </c>
      <c r="E115" s="291">
        <v>0</v>
      </c>
      <c r="F115" s="291">
        <v>0</v>
      </c>
      <c r="G115" s="291">
        <v>0</v>
      </c>
      <c r="H115" s="291">
        <v>0</v>
      </c>
      <c r="I115" s="291">
        <v>0</v>
      </c>
      <c r="J115" s="292">
        <v>0</v>
      </c>
      <c r="K115" s="276"/>
      <c r="L115" s="347">
        <f t="shared" ref="L115" si="16">D115</f>
        <v>0</v>
      </c>
      <c r="M115" s="348">
        <f>SUM(M116:M124)</f>
        <v>0</v>
      </c>
      <c r="N115" s="349">
        <f t="shared" si="14"/>
        <v>0</v>
      </c>
      <c r="O115" s="348">
        <f>SUM(O116:O124)</f>
        <v>0</v>
      </c>
      <c r="P115" s="350">
        <f t="shared" ref="P115" si="17">E115</f>
        <v>0</v>
      </c>
    </row>
    <row r="116" spans="1:16" s="257" customFormat="1" ht="15" customHeight="1" x14ac:dyDescent="0.25">
      <c r="A116" s="266">
        <v>1</v>
      </c>
      <c r="B116" s="301">
        <v>70020</v>
      </c>
      <c r="C116" s="269" t="s">
        <v>90</v>
      </c>
      <c r="D116" s="366"/>
      <c r="E116" s="367"/>
      <c r="F116" s="367"/>
      <c r="G116" s="367"/>
      <c r="H116" s="367"/>
      <c r="I116" s="367"/>
      <c r="J116" s="295"/>
      <c r="K116" s="276"/>
      <c r="L116" s="329"/>
      <c r="M116" s="330"/>
      <c r="N116" s="331"/>
      <c r="O116" s="330"/>
      <c r="P116" s="332"/>
    </row>
    <row r="117" spans="1:16" s="257" customFormat="1" ht="15" customHeight="1" x14ac:dyDescent="0.25">
      <c r="A117" s="272">
        <v>2</v>
      </c>
      <c r="B117" s="300">
        <v>70110</v>
      </c>
      <c r="C117" s="274" t="s">
        <v>93</v>
      </c>
      <c r="D117" s="354"/>
      <c r="E117" s="365"/>
      <c r="F117" s="365"/>
      <c r="G117" s="365"/>
      <c r="H117" s="365"/>
      <c r="I117" s="365"/>
      <c r="J117" s="296"/>
      <c r="K117" s="276"/>
      <c r="L117" s="333"/>
      <c r="M117" s="334"/>
      <c r="N117" s="335"/>
      <c r="O117" s="334"/>
      <c r="P117" s="336"/>
    </row>
    <row r="118" spans="1:16" s="257" customFormat="1" ht="15" customHeight="1" x14ac:dyDescent="0.25">
      <c r="A118" s="267">
        <v>3</v>
      </c>
      <c r="B118" s="300">
        <v>70021</v>
      </c>
      <c r="C118" s="274" t="s">
        <v>91</v>
      </c>
      <c r="D118" s="375"/>
      <c r="E118" s="383"/>
      <c r="F118" s="383"/>
      <c r="G118" s="383"/>
      <c r="H118" s="383"/>
      <c r="I118" s="383"/>
      <c r="J118" s="296"/>
      <c r="K118" s="276"/>
      <c r="L118" s="333"/>
      <c r="M118" s="334"/>
      <c r="N118" s="335"/>
      <c r="O118" s="334"/>
      <c r="P118" s="336"/>
    </row>
    <row r="119" spans="1:16" s="257" customFormat="1" ht="15" customHeight="1" x14ac:dyDescent="0.25">
      <c r="A119" s="267">
        <v>4</v>
      </c>
      <c r="B119" s="300">
        <v>70040</v>
      </c>
      <c r="C119" s="274" t="s">
        <v>92</v>
      </c>
      <c r="D119" s="354"/>
      <c r="E119" s="365"/>
      <c r="F119" s="365"/>
      <c r="G119" s="365"/>
      <c r="H119" s="365"/>
      <c r="I119" s="365"/>
      <c r="J119" s="296"/>
      <c r="K119" s="276"/>
      <c r="L119" s="333"/>
      <c r="M119" s="334"/>
      <c r="N119" s="335"/>
      <c r="O119" s="334"/>
      <c r="P119" s="336"/>
    </row>
    <row r="120" spans="1:16" s="257" customFormat="1" ht="15" customHeight="1" x14ac:dyDescent="0.25">
      <c r="A120" s="267">
        <v>5</v>
      </c>
      <c r="B120" s="300">
        <v>70100</v>
      </c>
      <c r="C120" s="274" t="s">
        <v>108</v>
      </c>
      <c r="D120" s="354"/>
      <c r="E120" s="365"/>
      <c r="F120" s="365"/>
      <c r="G120" s="365"/>
      <c r="H120" s="365"/>
      <c r="I120" s="365"/>
      <c r="J120" s="296"/>
      <c r="K120" s="276"/>
      <c r="L120" s="333"/>
      <c r="M120" s="334"/>
      <c r="N120" s="335"/>
      <c r="O120" s="334"/>
      <c r="P120" s="336"/>
    </row>
    <row r="121" spans="1:16" s="257" customFormat="1" ht="15" customHeight="1" x14ac:dyDescent="0.25">
      <c r="A121" s="267">
        <v>6</v>
      </c>
      <c r="B121" s="300">
        <v>70270</v>
      </c>
      <c r="C121" s="274" t="s">
        <v>94</v>
      </c>
      <c r="D121" s="375"/>
      <c r="E121" s="383"/>
      <c r="F121" s="383"/>
      <c r="G121" s="383"/>
      <c r="H121" s="383"/>
      <c r="I121" s="379"/>
      <c r="J121" s="296"/>
      <c r="K121" s="276"/>
      <c r="L121" s="333"/>
      <c r="M121" s="334"/>
      <c r="N121" s="335"/>
      <c r="O121" s="334"/>
      <c r="P121" s="336"/>
    </row>
    <row r="122" spans="1:16" s="257" customFormat="1" ht="15" customHeight="1" x14ac:dyDescent="0.25">
      <c r="A122" s="267">
        <v>7</v>
      </c>
      <c r="B122" s="300">
        <v>70510</v>
      </c>
      <c r="C122" s="274" t="s">
        <v>95</v>
      </c>
      <c r="D122" s="375"/>
      <c r="E122" s="383"/>
      <c r="F122" s="383"/>
      <c r="G122" s="383"/>
      <c r="H122" s="383"/>
      <c r="I122" s="379"/>
      <c r="J122" s="296"/>
      <c r="K122" s="276"/>
      <c r="L122" s="333"/>
      <c r="M122" s="334"/>
      <c r="N122" s="335"/>
      <c r="O122" s="334"/>
      <c r="P122" s="341"/>
    </row>
    <row r="123" spans="1:16" s="257" customFormat="1" ht="15" customHeight="1" x14ac:dyDescent="0.25">
      <c r="A123" s="271">
        <v>8</v>
      </c>
      <c r="B123" s="302">
        <v>10880</v>
      </c>
      <c r="C123" s="277" t="s">
        <v>120</v>
      </c>
      <c r="D123" s="378"/>
      <c r="E123" s="382"/>
      <c r="F123" s="382"/>
      <c r="G123" s="382"/>
      <c r="H123" s="382"/>
      <c r="I123" s="379"/>
      <c r="J123" s="299"/>
      <c r="K123" s="276"/>
      <c r="L123" s="333"/>
      <c r="M123" s="334"/>
      <c r="N123" s="335"/>
      <c r="O123" s="334"/>
      <c r="P123" s="336"/>
    </row>
    <row r="124" spans="1:16" s="257" customFormat="1" ht="15" customHeight="1" thickBot="1" x14ac:dyDescent="0.3">
      <c r="A124" s="268">
        <v>9</v>
      </c>
      <c r="B124" s="304">
        <v>10890</v>
      </c>
      <c r="C124" s="275" t="s">
        <v>122</v>
      </c>
      <c r="D124" s="380"/>
      <c r="E124" s="381"/>
      <c r="F124" s="381"/>
      <c r="G124" s="381"/>
      <c r="H124" s="381"/>
      <c r="I124" s="381"/>
      <c r="J124" s="298"/>
      <c r="K124" s="276"/>
      <c r="L124" s="342"/>
      <c r="M124" s="343"/>
      <c r="N124" s="344"/>
      <c r="O124" s="343"/>
      <c r="P124" s="345"/>
    </row>
    <row r="125" spans="1:16" ht="15" customHeight="1" x14ac:dyDescent="0.25">
      <c r="A125" s="262"/>
      <c r="B125" s="262"/>
      <c r="C125" s="262"/>
      <c r="D125" s="448" t="s">
        <v>98</v>
      </c>
      <c r="E125" s="448"/>
      <c r="F125" s="448"/>
      <c r="G125" s="448"/>
      <c r="H125" s="448"/>
      <c r="I125" s="448"/>
      <c r="J125" s="309">
        <f>AVERAGE(J7,J9:J16,J18:J29,J31:J47,J49:J67,J69:J82,J84:J114,J116:J124)</f>
        <v>53</v>
      </c>
      <c r="K125" s="260"/>
      <c r="N125" s="346"/>
      <c r="O125" s="346"/>
      <c r="P125" s="346"/>
    </row>
    <row r="126" spans="1:16" ht="15" customHeight="1" x14ac:dyDescent="0.25">
      <c r="A126" s="262"/>
      <c r="B126" s="262"/>
      <c r="C126" s="262"/>
      <c r="D126" s="262"/>
      <c r="E126" s="263"/>
      <c r="F126" s="263"/>
      <c r="G126" s="263"/>
      <c r="H126" s="264"/>
      <c r="I126" s="264"/>
      <c r="J126" s="265"/>
      <c r="K126" s="260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32" priority="3" stopIfTrue="1" operator="equal">
      <formula>$J$125</formula>
    </cfRule>
    <cfRule type="containsBlanks" dxfId="31" priority="11" stopIfTrue="1">
      <formula>LEN(TRIM(J6))=0</formula>
    </cfRule>
    <cfRule type="cellIs" dxfId="30" priority="12" stopIfTrue="1" operator="lessThan">
      <formula>50</formula>
    </cfRule>
    <cfRule type="cellIs" dxfId="29" priority="13" stopIfTrue="1" operator="between">
      <formula>$J$125</formula>
      <formula>50</formula>
    </cfRule>
    <cfRule type="cellIs" dxfId="28" priority="14" stopIfTrue="1" operator="between">
      <formula>75</formula>
      <formula>$J$125</formula>
    </cfRule>
    <cfRule type="cellIs" dxfId="27" priority="19" stopIfTrue="1" operator="greaterThanOrEqual">
      <formula>75</formula>
    </cfRule>
  </conditionalFormatting>
  <conditionalFormatting sqref="O7:P124">
    <cfRule type="containsBlanks" dxfId="26" priority="5">
      <formula>LEN(TRIM(O7))=0</formula>
    </cfRule>
    <cfRule type="cellIs" dxfId="25" priority="9" operator="between">
      <formula>0.1</formula>
      <formula>9.99</formula>
    </cfRule>
    <cfRule type="cellIs" dxfId="24" priority="10" operator="greaterThanOrEqual">
      <formula>10</formula>
    </cfRule>
  </conditionalFormatting>
  <conditionalFormatting sqref="N7:N124">
    <cfRule type="containsBlanks" dxfId="23" priority="4">
      <formula>LEN(TRIM(N7))=0</formula>
    </cfRule>
    <cfRule type="cellIs" dxfId="22" priority="15" operator="lessThan">
      <formula>50</formula>
    </cfRule>
    <cfRule type="cellIs" dxfId="21" priority="16" operator="between">
      <formula>50</formula>
      <formula>50.004</formula>
    </cfRule>
    <cfRule type="cellIs" dxfId="20" priority="17" operator="between">
      <formula>50</formula>
      <formula>90</formula>
    </cfRule>
    <cfRule type="cellIs" dxfId="19" priority="18" operator="greaterThanOrEqual">
      <formula>90</formula>
    </cfRule>
  </conditionalFormatting>
  <conditionalFormatting sqref="O30:P47">
    <cfRule type="cellIs" dxfId="18" priority="7" operator="equal">
      <formula>0</formula>
    </cfRule>
  </conditionalFormatting>
  <conditionalFormatting sqref="N7:N29 N48:N124">
    <cfRule type="cellIs" dxfId="17" priority="2" operator="equal">
      <formula>0</formula>
    </cfRule>
  </conditionalFormatting>
  <conditionalFormatting sqref="J7:J124">
    <cfRule type="cellIs" dxfId="16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56" customWidth="1"/>
    <col min="2" max="2" width="9.7109375" style="256" customWidth="1"/>
    <col min="3" max="3" width="31.7109375" style="256" customWidth="1"/>
    <col min="4" max="4" width="8.7109375" style="256" customWidth="1"/>
    <col min="5" max="9" width="7.7109375" style="256" customWidth="1"/>
    <col min="10" max="10" width="8.7109375" style="258" customWidth="1"/>
    <col min="11" max="11" width="7.85546875" style="256" customWidth="1"/>
    <col min="12" max="16" width="10.7109375" style="256" customWidth="1"/>
    <col min="17" max="17" width="9.28515625" style="256" customWidth="1"/>
    <col min="18" max="16384" width="9.140625" style="256"/>
  </cols>
  <sheetData>
    <row r="1" spans="1:17" ht="18" customHeight="1" x14ac:dyDescent="0.25">
      <c r="L1" s="352"/>
      <c r="M1" s="429" t="s">
        <v>133</v>
      </c>
    </row>
    <row r="2" spans="1:17" ht="18" customHeight="1" x14ac:dyDescent="0.25">
      <c r="A2" s="260"/>
      <c r="B2" s="260"/>
      <c r="C2" s="439" t="s">
        <v>140</v>
      </c>
      <c r="D2" s="439"/>
      <c r="E2" s="316"/>
      <c r="F2" s="316"/>
      <c r="G2" s="316"/>
      <c r="H2" s="316"/>
      <c r="I2" s="316"/>
      <c r="J2" s="281">
        <v>2019</v>
      </c>
      <c r="K2" s="260"/>
      <c r="L2" s="282"/>
      <c r="M2" s="429" t="s">
        <v>134</v>
      </c>
    </row>
    <row r="3" spans="1:17" ht="18" customHeight="1" thickBot="1" x14ac:dyDescent="0.3">
      <c r="A3" s="260"/>
      <c r="B3" s="260"/>
      <c r="C3" s="260"/>
      <c r="D3" s="260"/>
      <c r="E3" s="260"/>
      <c r="F3" s="260"/>
      <c r="G3" s="260"/>
      <c r="H3" s="260"/>
      <c r="I3" s="260"/>
      <c r="J3" s="261"/>
      <c r="K3" s="260"/>
      <c r="L3" s="322"/>
      <c r="M3" s="429" t="s">
        <v>135</v>
      </c>
    </row>
    <row r="4" spans="1:17" ht="18" customHeight="1" thickBot="1" x14ac:dyDescent="0.3">
      <c r="A4" s="442" t="s">
        <v>0</v>
      </c>
      <c r="B4" s="444" t="s">
        <v>1</v>
      </c>
      <c r="C4" s="444" t="s">
        <v>2</v>
      </c>
      <c r="D4" s="449" t="s">
        <v>3</v>
      </c>
      <c r="E4" s="451" t="s">
        <v>130</v>
      </c>
      <c r="F4" s="452"/>
      <c r="G4" s="452"/>
      <c r="H4" s="452"/>
      <c r="I4" s="453"/>
      <c r="J4" s="446" t="s">
        <v>99</v>
      </c>
      <c r="K4" s="260"/>
      <c r="L4" s="273"/>
      <c r="M4" s="429" t="s">
        <v>136</v>
      </c>
    </row>
    <row r="5" spans="1:17" ht="43.5" customHeight="1" thickBot="1" x14ac:dyDescent="0.3">
      <c r="A5" s="443"/>
      <c r="B5" s="445"/>
      <c r="C5" s="445"/>
      <c r="D5" s="450"/>
      <c r="E5" s="385" t="s">
        <v>126</v>
      </c>
      <c r="F5" s="259" t="s">
        <v>141</v>
      </c>
      <c r="G5" s="259" t="s">
        <v>142</v>
      </c>
      <c r="H5" s="259" t="s">
        <v>127</v>
      </c>
      <c r="I5" s="259">
        <v>100</v>
      </c>
      <c r="J5" s="447"/>
      <c r="K5" s="260"/>
      <c r="L5" s="323" t="s">
        <v>125</v>
      </c>
      <c r="M5" s="324" t="s">
        <v>137</v>
      </c>
      <c r="N5" s="324" t="s">
        <v>138</v>
      </c>
      <c r="O5" s="324" t="s">
        <v>128</v>
      </c>
      <c r="P5" s="324" t="s">
        <v>129</v>
      </c>
    </row>
    <row r="6" spans="1:17" ht="15" customHeight="1" thickBot="1" x14ac:dyDescent="0.3">
      <c r="A6" s="283"/>
      <c r="B6" s="284"/>
      <c r="C6" s="284" t="s">
        <v>100</v>
      </c>
      <c r="D6" s="285">
        <f>D7+D8+D17+D30+D48+D68+D83+D115</f>
        <v>3</v>
      </c>
      <c r="E6" s="419">
        <v>0</v>
      </c>
      <c r="F6" s="419">
        <f>AVERAGE(F7,F9:F16,F18:F29,F31:F47,F49:F67,F69:F82,F84:F114,F116:F124)</f>
        <v>100</v>
      </c>
      <c r="G6" s="419">
        <v>0</v>
      </c>
      <c r="H6" s="419">
        <f>AVERAGE(H7,H9:H16,H18:H29,H31:H47,H49:H67,H69:H82,H84:H114,H116:H124)</f>
        <v>100</v>
      </c>
      <c r="I6" s="419">
        <v>0</v>
      </c>
      <c r="J6" s="405">
        <v>74.67</v>
      </c>
      <c r="K6" s="276"/>
      <c r="L6" s="347">
        <f>D6</f>
        <v>3</v>
      </c>
      <c r="M6" s="348">
        <f>M7+M8+M17+M30+M48+M68+M83+M115</f>
        <v>2</v>
      </c>
      <c r="N6" s="349">
        <f>G6+H6+I6</f>
        <v>100</v>
      </c>
      <c r="O6" s="348">
        <f>O7+O8+O17+O30+O48+O68+O83+O115</f>
        <v>0</v>
      </c>
      <c r="P6" s="350">
        <f>E6</f>
        <v>0</v>
      </c>
      <c r="Q6" s="310"/>
    </row>
    <row r="7" spans="1:17" ht="15" customHeight="1" thickBot="1" x14ac:dyDescent="0.3">
      <c r="A7" s="372">
        <v>1</v>
      </c>
      <c r="B7" s="370">
        <v>50050</v>
      </c>
      <c r="C7" s="373" t="s">
        <v>55</v>
      </c>
      <c r="D7" s="427"/>
      <c r="E7" s="412"/>
      <c r="F7" s="412"/>
      <c r="G7" s="412"/>
      <c r="H7" s="412"/>
      <c r="I7" s="412"/>
      <c r="J7" s="418"/>
      <c r="K7" s="314"/>
      <c r="L7" s="325"/>
      <c r="M7" s="326"/>
      <c r="N7" s="327"/>
      <c r="O7" s="326"/>
      <c r="P7" s="328"/>
      <c r="Q7" s="312"/>
    </row>
    <row r="8" spans="1:17" ht="15" customHeight="1" thickBot="1" x14ac:dyDescent="0.3">
      <c r="A8" s="286"/>
      <c r="B8" s="280"/>
      <c r="C8" s="287" t="s">
        <v>101</v>
      </c>
      <c r="D8" s="287">
        <f>SUM(D9:D16)</f>
        <v>0</v>
      </c>
      <c r="E8" s="402">
        <v>0</v>
      </c>
      <c r="F8" s="402">
        <v>0</v>
      </c>
      <c r="G8" s="402">
        <v>0</v>
      </c>
      <c r="H8" s="402">
        <v>0</v>
      </c>
      <c r="I8" s="402">
        <v>0</v>
      </c>
      <c r="J8" s="395">
        <v>0</v>
      </c>
      <c r="K8" s="276"/>
      <c r="L8" s="347">
        <f>D8</f>
        <v>0</v>
      </c>
      <c r="M8" s="348">
        <f>SUM(M9:M16)</f>
        <v>0</v>
      </c>
      <c r="N8" s="349">
        <f>G8+H8+I8</f>
        <v>0</v>
      </c>
      <c r="O8" s="348">
        <f>SUM(O9:O16)</f>
        <v>0</v>
      </c>
      <c r="P8" s="350">
        <f>E8</f>
        <v>0</v>
      </c>
      <c r="Q8" s="318"/>
    </row>
    <row r="9" spans="1:17" s="257" customFormat="1" ht="15" customHeight="1" x14ac:dyDescent="0.25">
      <c r="A9" s="267">
        <v>1</v>
      </c>
      <c r="B9" s="300">
        <v>10002</v>
      </c>
      <c r="C9" s="274" t="s">
        <v>5</v>
      </c>
      <c r="D9" s="428"/>
      <c r="E9" s="415"/>
      <c r="F9" s="415"/>
      <c r="G9" s="415"/>
      <c r="H9" s="415"/>
      <c r="I9" s="415"/>
      <c r="J9" s="397"/>
      <c r="K9" s="276"/>
      <c r="L9" s="333"/>
      <c r="M9" s="334"/>
      <c r="N9" s="335"/>
      <c r="O9" s="334"/>
      <c r="P9" s="336"/>
      <c r="Q9" s="313"/>
    </row>
    <row r="10" spans="1:17" s="257" customFormat="1" ht="15" customHeight="1" x14ac:dyDescent="0.25">
      <c r="A10" s="267">
        <v>2</v>
      </c>
      <c r="B10" s="300">
        <v>10090</v>
      </c>
      <c r="C10" s="274" t="s">
        <v>7</v>
      </c>
      <c r="D10" s="426"/>
      <c r="E10" s="415"/>
      <c r="F10" s="415"/>
      <c r="G10" s="415"/>
      <c r="H10" s="415"/>
      <c r="I10" s="415"/>
      <c r="J10" s="397"/>
      <c r="K10" s="276"/>
      <c r="L10" s="333"/>
      <c r="M10" s="334"/>
      <c r="N10" s="335"/>
      <c r="O10" s="334"/>
      <c r="P10" s="336"/>
      <c r="Q10" s="313"/>
    </row>
    <row r="11" spans="1:17" s="257" customFormat="1" ht="15" customHeight="1" x14ac:dyDescent="0.25">
      <c r="A11" s="267">
        <v>3</v>
      </c>
      <c r="B11" s="302">
        <v>10004</v>
      </c>
      <c r="C11" s="277" t="s">
        <v>6</v>
      </c>
      <c r="D11" s="426"/>
      <c r="E11" s="383"/>
      <c r="F11" s="383"/>
      <c r="G11" s="383"/>
      <c r="H11" s="383"/>
      <c r="I11" s="422"/>
      <c r="J11" s="400"/>
      <c r="K11" s="276"/>
      <c r="L11" s="333"/>
      <c r="M11" s="334"/>
      <c r="N11" s="335"/>
      <c r="O11" s="334"/>
      <c r="P11" s="336"/>
      <c r="Q11" s="313"/>
    </row>
    <row r="12" spans="1:17" s="257" customFormat="1" ht="14.25" customHeight="1" x14ac:dyDescent="0.25">
      <c r="A12" s="267">
        <v>4</v>
      </c>
      <c r="B12" s="300">
        <v>10001</v>
      </c>
      <c r="C12" s="274" t="s">
        <v>4</v>
      </c>
      <c r="D12" s="426"/>
      <c r="E12" s="383"/>
      <c r="F12" s="383"/>
      <c r="G12" s="383"/>
      <c r="H12" s="383"/>
      <c r="I12" s="424"/>
      <c r="J12" s="397"/>
      <c r="K12" s="276"/>
      <c r="L12" s="333"/>
      <c r="M12" s="334"/>
      <c r="N12" s="335"/>
      <c r="O12" s="334"/>
      <c r="P12" s="336"/>
      <c r="Q12" s="313"/>
    </row>
    <row r="13" spans="1:17" s="257" customFormat="1" ht="15" customHeight="1" x14ac:dyDescent="0.25">
      <c r="A13" s="267">
        <v>5</v>
      </c>
      <c r="B13" s="300">
        <v>10120</v>
      </c>
      <c r="C13" s="274" t="s">
        <v>8</v>
      </c>
      <c r="D13" s="428"/>
      <c r="E13" s="383"/>
      <c r="F13" s="383"/>
      <c r="G13" s="383"/>
      <c r="H13" s="383"/>
      <c r="I13" s="383"/>
      <c r="J13" s="397"/>
      <c r="K13" s="276"/>
      <c r="L13" s="333"/>
      <c r="M13" s="334"/>
      <c r="N13" s="335"/>
      <c r="O13" s="334"/>
      <c r="P13" s="336"/>
      <c r="Q13" s="313"/>
    </row>
    <row r="14" spans="1:17" s="257" customFormat="1" ht="15" customHeight="1" x14ac:dyDescent="0.25">
      <c r="A14" s="267">
        <v>6</v>
      </c>
      <c r="B14" s="300">
        <v>10190</v>
      </c>
      <c r="C14" s="274" t="s">
        <v>9</v>
      </c>
      <c r="D14" s="426"/>
      <c r="E14" s="415"/>
      <c r="F14" s="415"/>
      <c r="G14" s="415"/>
      <c r="H14" s="415"/>
      <c r="I14" s="415"/>
      <c r="J14" s="397"/>
      <c r="K14" s="276"/>
      <c r="L14" s="333"/>
      <c r="M14" s="334"/>
      <c r="N14" s="335"/>
      <c r="O14" s="334"/>
      <c r="P14" s="336"/>
      <c r="Q14" s="317"/>
    </row>
    <row r="15" spans="1:17" s="257" customFormat="1" ht="15" customHeight="1" x14ac:dyDescent="0.25">
      <c r="A15" s="267">
        <v>7</v>
      </c>
      <c r="B15" s="300">
        <v>10320</v>
      </c>
      <c r="C15" s="274" t="s">
        <v>10</v>
      </c>
      <c r="D15" s="426"/>
      <c r="E15" s="383"/>
      <c r="F15" s="383"/>
      <c r="G15" s="383"/>
      <c r="H15" s="383"/>
      <c r="I15" s="424"/>
      <c r="J15" s="397"/>
      <c r="K15" s="276"/>
      <c r="L15" s="333"/>
      <c r="M15" s="334"/>
      <c r="N15" s="335"/>
      <c r="O15" s="334"/>
      <c r="P15" s="336"/>
      <c r="Q15" s="313"/>
    </row>
    <row r="16" spans="1:17" s="257" customFormat="1" ht="15" customHeight="1" thickBot="1" x14ac:dyDescent="0.3">
      <c r="A16" s="268">
        <v>8</v>
      </c>
      <c r="B16" s="304">
        <v>10860</v>
      </c>
      <c r="C16" s="275" t="s">
        <v>112</v>
      </c>
      <c r="D16" s="426"/>
      <c r="E16" s="383"/>
      <c r="F16" s="383"/>
      <c r="G16" s="383"/>
      <c r="H16" s="383"/>
      <c r="I16" s="383"/>
      <c r="J16" s="399"/>
      <c r="K16" s="276"/>
      <c r="L16" s="337"/>
      <c r="M16" s="338"/>
      <c r="N16" s="339"/>
      <c r="O16" s="338"/>
      <c r="P16" s="340"/>
      <c r="Q16" s="313"/>
    </row>
    <row r="17" spans="1:17" s="257" customFormat="1" ht="15" customHeight="1" thickBot="1" x14ac:dyDescent="0.3">
      <c r="A17" s="288"/>
      <c r="B17" s="303"/>
      <c r="C17" s="290" t="s">
        <v>102</v>
      </c>
      <c r="D17" s="390">
        <f>SUM(D18:D29)</f>
        <v>0</v>
      </c>
      <c r="E17" s="393">
        <v>0</v>
      </c>
      <c r="F17" s="393">
        <v>0</v>
      </c>
      <c r="G17" s="393">
        <v>0</v>
      </c>
      <c r="H17" s="393">
        <v>0</v>
      </c>
      <c r="I17" s="393">
        <v>0</v>
      </c>
      <c r="J17" s="394">
        <v>0</v>
      </c>
      <c r="K17" s="276"/>
      <c r="L17" s="347">
        <f>D17</f>
        <v>0</v>
      </c>
      <c r="M17" s="348">
        <f>SUM(M18:M29)</f>
        <v>0</v>
      </c>
      <c r="N17" s="349">
        <f>G17+H17+I17</f>
        <v>0</v>
      </c>
      <c r="O17" s="348">
        <f>SUM(O18:O29)</f>
        <v>0</v>
      </c>
      <c r="P17" s="350">
        <f>E17</f>
        <v>0</v>
      </c>
      <c r="Q17" s="313"/>
    </row>
    <row r="18" spans="1:17" s="257" customFormat="1" ht="15" customHeight="1" x14ac:dyDescent="0.25">
      <c r="A18" s="266">
        <v>1</v>
      </c>
      <c r="B18" s="301">
        <v>20040</v>
      </c>
      <c r="C18" s="269" t="s">
        <v>11</v>
      </c>
      <c r="D18" s="426"/>
      <c r="E18" s="415"/>
      <c r="F18" s="415"/>
      <c r="G18" s="415"/>
      <c r="H18" s="415"/>
      <c r="I18" s="415"/>
      <c r="J18" s="396"/>
      <c r="K18" s="276"/>
      <c r="L18" s="329"/>
      <c r="M18" s="330"/>
      <c r="N18" s="331"/>
      <c r="O18" s="330"/>
      <c r="P18" s="332"/>
      <c r="Q18" s="313"/>
    </row>
    <row r="19" spans="1:17" s="257" customFormat="1" ht="15" customHeight="1" x14ac:dyDescent="0.25">
      <c r="A19" s="272">
        <v>2</v>
      </c>
      <c r="B19" s="300">
        <v>20061</v>
      </c>
      <c r="C19" s="274" t="s">
        <v>13</v>
      </c>
      <c r="D19" s="428"/>
      <c r="E19" s="415"/>
      <c r="F19" s="415"/>
      <c r="G19" s="415"/>
      <c r="H19" s="415"/>
      <c r="I19" s="415"/>
      <c r="J19" s="397"/>
      <c r="K19" s="276"/>
      <c r="L19" s="333"/>
      <c r="M19" s="334"/>
      <c r="N19" s="335"/>
      <c r="O19" s="334"/>
      <c r="P19" s="336"/>
      <c r="Q19" s="313"/>
    </row>
    <row r="20" spans="1:17" s="257" customFormat="1" ht="15" customHeight="1" x14ac:dyDescent="0.25">
      <c r="A20" s="272">
        <v>3</v>
      </c>
      <c r="B20" s="300">
        <v>21020</v>
      </c>
      <c r="C20" s="274" t="s">
        <v>21</v>
      </c>
      <c r="D20" s="426"/>
      <c r="E20" s="415"/>
      <c r="F20" s="415"/>
      <c r="G20" s="415"/>
      <c r="H20" s="415"/>
      <c r="I20" s="415"/>
      <c r="J20" s="397"/>
      <c r="K20" s="276"/>
      <c r="L20" s="333"/>
      <c r="M20" s="334"/>
      <c r="N20" s="335"/>
      <c r="O20" s="334"/>
      <c r="P20" s="336"/>
      <c r="Q20" s="313"/>
    </row>
    <row r="21" spans="1:17" s="257" customFormat="1" ht="15" customHeight="1" x14ac:dyDescent="0.25">
      <c r="A21" s="267">
        <v>4</v>
      </c>
      <c r="B21" s="300">
        <v>20060</v>
      </c>
      <c r="C21" s="274" t="s">
        <v>12</v>
      </c>
      <c r="D21" s="426"/>
      <c r="E21" s="383"/>
      <c r="F21" s="383"/>
      <c r="G21" s="383"/>
      <c r="H21" s="383"/>
      <c r="I21" s="383"/>
      <c r="J21" s="397"/>
      <c r="K21" s="276"/>
      <c r="L21" s="333"/>
      <c r="M21" s="334"/>
      <c r="N21" s="335"/>
      <c r="O21" s="334"/>
      <c r="P21" s="336"/>
      <c r="Q21" s="313"/>
    </row>
    <row r="22" spans="1:17" s="257" customFormat="1" ht="15" customHeight="1" x14ac:dyDescent="0.25">
      <c r="A22" s="267">
        <v>5</v>
      </c>
      <c r="B22" s="300">
        <v>20400</v>
      </c>
      <c r="C22" s="274" t="s">
        <v>15</v>
      </c>
      <c r="D22" s="426"/>
      <c r="E22" s="383"/>
      <c r="F22" s="383"/>
      <c r="G22" s="383"/>
      <c r="H22" s="383"/>
      <c r="I22" s="383"/>
      <c r="J22" s="397"/>
      <c r="K22" s="276"/>
      <c r="L22" s="333"/>
      <c r="M22" s="334"/>
      <c r="N22" s="335"/>
      <c r="O22" s="334"/>
      <c r="P22" s="336"/>
      <c r="Q22" s="313"/>
    </row>
    <row r="23" spans="1:17" s="257" customFormat="1" ht="15" customHeight="1" x14ac:dyDescent="0.25">
      <c r="A23" s="267">
        <v>6</v>
      </c>
      <c r="B23" s="300">
        <v>20080</v>
      </c>
      <c r="C23" s="274" t="s">
        <v>14</v>
      </c>
      <c r="D23" s="426"/>
      <c r="E23" s="425"/>
      <c r="F23" s="425"/>
      <c r="G23" s="425"/>
      <c r="H23" s="425"/>
      <c r="I23" s="420"/>
      <c r="J23" s="397"/>
      <c r="K23" s="276"/>
      <c r="L23" s="333"/>
      <c r="M23" s="334"/>
      <c r="N23" s="335"/>
      <c r="O23" s="334"/>
      <c r="P23" s="336"/>
    </row>
    <row r="24" spans="1:17" s="257" customFormat="1" ht="15" customHeight="1" x14ac:dyDescent="0.25">
      <c r="A24" s="267">
        <v>7</v>
      </c>
      <c r="B24" s="300">
        <v>20460</v>
      </c>
      <c r="C24" s="274" t="s">
        <v>16</v>
      </c>
      <c r="D24" s="426"/>
      <c r="E24" s="415"/>
      <c r="F24" s="415"/>
      <c r="G24" s="415"/>
      <c r="H24" s="415"/>
      <c r="I24" s="415"/>
      <c r="J24" s="397"/>
      <c r="K24" s="276"/>
      <c r="L24" s="333"/>
      <c r="M24" s="334"/>
      <c r="N24" s="335"/>
      <c r="O24" s="334"/>
      <c r="P24" s="336"/>
    </row>
    <row r="25" spans="1:17" s="257" customFormat="1" ht="15" customHeight="1" x14ac:dyDescent="0.25">
      <c r="A25" s="267">
        <v>8</v>
      </c>
      <c r="B25" s="300">
        <v>20550</v>
      </c>
      <c r="C25" s="274" t="s">
        <v>17</v>
      </c>
      <c r="D25" s="375"/>
      <c r="E25" s="383"/>
      <c r="F25" s="383"/>
      <c r="G25" s="383"/>
      <c r="H25" s="383"/>
      <c r="I25" s="415"/>
      <c r="J25" s="397"/>
      <c r="K25" s="276"/>
      <c r="L25" s="333"/>
      <c r="M25" s="334"/>
      <c r="N25" s="335"/>
      <c r="O25" s="351"/>
      <c r="P25" s="336"/>
    </row>
    <row r="26" spans="1:17" s="257" customFormat="1" ht="15" customHeight="1" x14ac:dyDescent="0.25">
      <c r="A26" s="267">
        <v>9</v>
      </c>
      <c r="B26" s="300">
        <v>20630</v>
      </c>
      <c r="C26" s="274" t="s">
        <v>18</v>
      </c>
      <c r="D26" s="375"/>
      <c r="E26" s="383"/>
      <c r="F26" s="383"/>
      <c r="G26" s="383"/>
      <c r="H26" s="383"/>
      <c r="I26" s="415"/>
      <c r="J26" s="397"/>
      <c r="K26" s="276"/>
      <c r="L26" s="333"/>
      <c r="M26" s="334"/>
      <c r="N26" s="335"/>
      <c r="O26" s="351"/>
      <c r="P26" s="336"/>
    </row>
    <row r="27" spans="1:17" s="257" customFormat="1" ht="15" customHeight="1" x14ac:dyDescent="0.25">
      <c r="A27" s="267">
        <v>10</v>
      </c>
      <c r="B27" s="300">
        <v>20810</v>
      </c>
      <c r="C27" s="274" t="s">
        <v>19</v>
      </c>
      <c r="D27" s="406"/>
      <c r="E27" s="415"/>
      <c r="F27" s="415"/>
      <c r="G27" s="415"/>
      <c r="H27" s="415"/>
      <c r="I27" s="415"/>
      <c r="J27" s="397"/>
      <c r="K27" s="276"/>
      <c r="L27" s="333"/>
      <c r="M27" s="334"/>
      <c r="N27" s="335"/>
      <c r="O27" s="351"/>
      <c r="P27" s="336"/>
    </row>
    <row r="28" spans="1:17" s="257" customFormat="1" ht="15" customHeight="1" x14ac:dyDescent="0.25">
      <c r="A28" s="267">
        <v>11</v>
      </c>
      <c r="B28" s="300">
        <v>20900</v>
      </c>
      <c r="C28" s="274" t="s">
        <v>20</v>
      </c>
      <c r="D28" s="406"/>
      <c r="E28" s="415"/>
      <c r="F28" s="415"/>
      <c r="G28" s="415"/>
      <c r="H28" s="415"/>
      <c r="I28" s="415"/>
      <c r="J28" s="397"/>
      <c r="K28" s="276"/>
      <c r="L28" s="333"/>
      <c r="M28" s="334"/>
      <c r="N28" s="335"/>
      <c r="O28" s="351"/>
      <c r="P28" s="336"/>
    </row>
    <row r="29" spans="1:17" s="257" customFormat="1" ht="15" customHeight="1" thickBot="1" x14ac:dyDescent="0.3">
      <c r="A29" s="268">
        <v>12</v>
      </c>
      <c r="B29" s="304">
        <v>21350</v>
      </c>
      <c r="C29" s="275" t="s">
        <v>22</v>
      </c>
      <c r="D29" s="407"/>
      <c r="E29" s="408"/>
      <c r="F29" s="408"/>
      <c r="G29" s="408"/>
      <c r="H29" s="408"/>
      <c r="I29" s="409"/>
      <c r="J29" s="399"/>
      <c r="K29" s="276"/>
      <c r="L29" s="337"/>
      <c r="M29" s="338"/>
      <c r="N29" s="339"/>
      <c r="O29" s="368"/>
      <c r="P29" s="340"/>
    </row>
    <row r="30" spans="1:17" s="257" customFormat="1" ht="15" customHeight="1" thickBot="1" x14ac:dyDescent="0.3">
      <c r="A30" s="288"/>
      <c r="B30" s="303"/>
      <c r="C30" s="290" t="s">
        <v>103</v>
      </c>
      <c r="D30" s="289">
        <f>SUM(D31:D47)</f>
        <v>0</v>
      </c>
      <c r="E30" s="393">
        <v>0</v>
      </c>
      <c r="F30" s="393">
        <v>0</v>
      </c>
      <c r="G30" s="393">
        <v>0</v>
      </c>
      <c r="H30" s="393">
        <v>0</v>
      </c>
      <c r="I30" s="393">
        <v>0</v>
      </c>
      <c r="J30" s="394">
        <v>0</v>
      </c>
      <c r="K30" s="276"/>
      <c r="L30" s="347">
        <f>D30</f>
        <v>0</v>
      </c>
      <c r="M30" s="348">
        <f>SUM(M31:M47)</f>
        <v>0</v>
      </c>
      <c r="N30" s="349">
        <f>G30+H30+I30</f>
        <v>0</v>
      </c>
      <c r="O30" s="348">
        <f>SUM(O31:O47)</f>
        <v>0</v>
      </c>
      <c r="P30" s="350">
        <f>E30</f>
        <v>0</v>
      </c>
    </row>
    <row r="31" spans="1:17" s="257" customFormat="1" ht="15" customHeight="1" x14ac:dyDescent="0.25">
      <c r="A31" s="266">
        <v>1</v>
      </c>
      <c r="B31" s="301">
        <v>30070</v>
      </c>
      <c r="C31" s="269" t="s">
        <v>24</v>
      </c>
      <c r="D31" s="375"/>
      <c r="E31" s="383"/>
      <c r="F31" s="383"/>
      <c r="G31" s="383"/>
      <c r="H31" s="383"/>
      <c r="I31" s="383"/>
      <c r="J31" s="396"/>
      <c r="K31" s="263"/>
      <c r="L31" s="329"/>
      <c r="M31" s="330"/>
      <c r="N31" s="331"/>
      <c r="O31" s="330"/>
      <c r="P31" s="332"/>
    </row>
    <row r="32" spans="1:17" s="257" customFormat="1" ht="15" customHeight="1" x14ac:dyDescent="0.25">
      <c r="A32" s="267">
        <v>2</v>
      </c>
      <c r="B32" s="300">
        <v>30480</v>
      </c>
      <c r="C32" s="274" t="s">
        <v>111</v>
      </c>
      <c r="D32" s="406"/>
      <c r="E32" s="415"/>
      <c r="F32" s="415"/>
      <c r="G32" s="415"/>
      <c r="H32" s="415"/>
      <c r="I32" s="415"/>
      <c r="J32" s="397"/>
      <c r="K32" s="263"/>
      <c r="L32" s="333"/>
      <c r="M32" s="334"/>
      <c r="N32" s="335"/>
      <c r="O32" s="334"/>
      <c r="P32" s="336"/>
    </row>
    <row r="33" spans="1:16" s="257" customFormat="1" ht="15" customHeight="1" x14ac:dyDescent="0.25">
      <c r="A33" s="267">
        <v>3</v>
      </c>
      <c r="B33" s="302">
        <v>30460</v>
      </c>
      <c r="C33" s="277" t="s">
        <v>29</v>
      </c>
      <c r="D33" s="375"/>
      <c r="E33" s="383"/>
      <c r="F33" s="383"/>
      <c r="G33" s="383"/>
      <c r="H33" s="383"/>
      <c r="I33" s="383"/>
      <c r="J33" s="400"/>
      <c r="K33" s="263"/>
      <c r="L33" s="333"/>
      <c r="M33" s="334"/>
      <c r="N33" s="335"/>
      <c r="O33" s="334"/>
      <c r="P33" s="336"/>
    </row>
    <row r="34" spans="1:16" s="257" customFormat="1" ht="15" customHeight="1" x14ac:dyDescent="0.25">
      <c r="A34" s="267">
        <v>4</v>
      </c>
      <c r="B34" s="300">
        <v>30030</v>
      </c>
      <c r="C34" s="274" t="s">
        <v>23</v>
      </c>
      <c r="D34" s="375"/>
      <c r="E34" s="383"/>
      <c r="F34" s="383"/>
      <c r="G34" s="383"/>
      <c r="H34" s="383"/>
      <c r="I34" s="421"/>
      <c r="J34" s="397"/>
      <c r="K34" s="263"/>
      <c r="L34" s="333"/>
      <c r="M34" s="334"/>
      <c r="N34" s="335"/>
      <c r="O34" s="334"/>
      <c r="P34" s="336"/>
    </row>
    <row r="35" spans="1:16" s="257" customFormat="1" ht="15" customHeight="1" x14ac:dyDescent="0.25">
      <c r="A35" s="267">
        <v>5</v>
      </c>
      <c r="B35" s="300">
        <v>31000</v>
      </c>
      <c r="C35" s="274" t="s">
        <v>37</v>
      </c>
      <c r="D35" s="375"/>
      <c r="E35" s="383"/>
      <c r="F35" s="383"/>
      <c r="G35" s="383"/>
      <c r="H35" s="383"/>
      <c r="I35" s="424"/>
      <c r="J35" s="397"/>
      <c r="K35" s="263"/>
      <c r="L35" s="333"/>
      <c r="M35" s="334"/>
      <c r="N35" s="335"/>
      <c r="O35" s="334"/>
      <c r="P35" s="336"/>
    </row>
    <row r="36" spans="1:16" s="257" customFormat="1" ht="15" customHeight="1" x14ac:dyDescent="0.25">
      <c r="A36" s="267">
        <v>6</v>
      </c>
      <c r="B36" s="300">
        <v>30130</v>
      </c>
      <c r="C36" s="274" t="s">
        <v>25</v>
      </c>
      <c r="D36" s="406"/>
      <c r="E36" s="415"/>
      <c r="F36" s="415"/>
      <c r="G36" s="415"/>
      <c r="H36" s="415"/>
      <c r="I36" s="415"/>
      <c r="J36" s="397"/>
      <c r="K36" s="263"/>
      <c r="L36" s="333"/>
      <c r="M36" s="334"/>
      <c r="N36" s="335"/>
      <c r="O36" s="334"/>
      <c r="P36" s="336"/>
    </row>
    <row r="37" spans="1:16" s="257" customFormat="1" ht="15" customHeight="1" x14ac:dyDescent="0.25">
      <c r="A37" s="267">
        <v>7</v>
      </c>
      <c r="B37" s="300">
        <v>30160</v>
      </c>
      <c r="C37" s="274" t="s">
        <v>26</v>
      </c>
      <c r="D37" s="375"/>
      <c r="E37" s="383"/>
      <c r="F37" s="383"/>
      <c r="G37" s="383"/>
      <c r="H37" s="383"/>
      <c r="I37" s="415"/>
      <c r="J37" s="397"/>
      <c r="K37" s="263"/>
      <c r="L37" s="333"/>
      <c r="M37" s="334"/>
      <c r="N37" s="335"/>
      <c r="O37" s="351"/>
      <c r="P37" s="336"/>
    </row>
    <row r="38" spans="1:16" s="257" customFormat="1" ht="15" customHeight="1" x14ac:dyDescent="0.25">
      <c r="A38" s="267">
        <v>8</v>
      </c>
      <c r="B38" s="300">
        <v>30310</v>
      </c>
      <c r="C38" s="274" t="s">
        <v>27</v>
      </c>
      <c r="D38" s="406"/>
      <c r="E38" s="415"/>
      <c r="F38" s="415"/>
      <c r="G38" s="415"/>
      <c r="H38" s="415"/>
      <c r="I38" s="415"/>
      <c r="J38" s="397"/>
      <c r="K38" s="263"/>
      <c r="L38" s="333"/>
      <c r="M38" s="334"/>
      <c r="N38" s="335"/>
      <c r="O38" s="351"/>
      <c r="P38" s="336"/>
    </row>
    <row r="39" spans="1:16" s="257" customFormat="1" ht="15" customHeight="1" x14ac:dyDescent="0.25">
      <c r="A39" s="267">
        <v>9</v>
      </c>
      <c r="B39" s="300">
        <v>30440</v>
      </c>
      <c r="C39" s="274" t="s">
        <v>28</v>
      </c>
      <c r="D39" s="406"/>
      <c r="E39" s="415"/>
      <c r="F39" s="415"/>
      <c r="G39" s="415"/>
      <c r="H39" s="415"/>
      <c r="I39" s="415"/>
      <c r="J39" s="397"/>
      <c r="K39" s="263"/>
      <c r="L39" s="333"/>
      <c r="M39" s="334"/>
      <c r="N39" s="335"/>
      <c r="O39" s="351"/>
      <c r="P39" s="336"/>
    </row>
    <row r="40" spans="1:16" s="257" customFormat="1" ht="15" customHeight="1" x14ac:dyDescent="0.25">
      <c r="A40" s="267">
        <v>10</v>
      </c>
      <c r="B40" s="300">
        <v>30500</v>
      </c>
      <c r="C40" s="274" t="s">
        <v>30</v>
      </c>
      <c r="D40" s="406"/>
      <c r="E40" s="415"/>
      <c r="F40" s="415"/>
      <c r="G40" s="415"/>
      <c r="H40" s="415"/>
      <c r="I40" s="415"/>
      <c r="J40" s="397"/>
      <c r="K40" s="263"/>
      <c r="L40" s="333"/>
      <c r="M40" s="334"/>
      <c r="N40" s="335"/>
      <c r="O40" s="351"/>
      <c r="P40" s="336"/>
    </row>
    <row r="41" spans="1:16" s="257" customFormat="1" ht="15" customHeight="1" x14ac:dyDescent="0.25">
      <c r="A41" s="267">
        <v>11</v>
      </c>
      <c r="B41" s="300">
        <v>30530</v>
      </c>
      <c r="C41" s="274" t="s">
        <v>31</v>
      </c>
      <c r="D41" s="375"/>
      <c r="E41" s="383"/>
      <c r="F41" s="383"/>
      <c r="G41" s="383"/>
      <c r="H41" s="383"/>
      <c r="I41" s="383"/>
      <c r="J41" s="397"/>
      <c r="K41" s="263"/>
      <c r="L41" s="333"/>
      <c r="M41" s="334"/>
      <c r="N41" s="335"/>
      <c r="O41" s="351"/>
      <c r="P41" s="336"/>
    </row>
    <row r="42" spans="1:16" s="257" customFormat="1" ht="15" customHeight="1" x14ac:dyDescent="0.25">
      <c r="A42" s="267">
        <v>12</v>
      </c>
      <c r="B42" s="300">
        <v>30640</v>
      </c>
      <c r="C42" s="274" t="s">
        <v>32</v>
      </c>
      <c r="D42" s="406"/>
      <c r="E42" s="415"/>
      <c r="F42" s="415"/>
      <c r="G42" s="415"/>
      <c r="H42" s="415"/>
      <c r="I42" s="415"/>
      <c r="J42" s="397"/>
      <c r="K42" s="263"/>
      <c r="L42" s="333"/>
      <c r="M42" s="334"/>
      <c r="N42" s="335"/>
      <c r="O42" s="334"/>
      <c r="P42" s="336"/>
    </row>
    <row r="43" spans="1:16" s="257" customFormat="1" ht="15" customHeight="1" x14ac:dyDescent="0.25">
      <c r="A43" s="267">
        <v>13</v>
      </c>
      <c r="B43" s="300">
        <v>30650</v>
      </c>
      <c r="C43" s="274" t="s">
        <v>33</v>
      </c>
      <c r="D43" s="375"/>
      <c r="E43" s="383"/>
      <c r="F43" s="383"/>
      <c r="G43" s="383"/>
      <c r="H43" s="383"/>
      <c r="I43" s="383"/>
      <c r="J43" s="397"/>
      <c r="K43" s="263"/>
      <c r="L43" s="333"/>
      <c r="M43" s="334"/>
      <c r="N43" s="335"/>
      <c r="O43" s="334"/>
      <c r="P43" s="336"/>
    </row>
    <row r="44" spans="1:16" s="257" customFormat="1" ht="15" customHeight="1" x14ac:dyDescent="0.25">
      <c r="A44" s="267">
        <v>14</v>
      </c>
      <c r="B44" s="300">
        <v>30790</v>
      </c>
      <c r="C44" s="274" t="s">
        <v>34</v>
      </c>
      <c r="D44" s="406"/>
      <c r="E44" s="415"/>
      <c r="F44" s="415"/>
      <c r="G44" s="415"/>
      <c r="H44" s="415"/>
      <c r="I44" s="415"/>
      <c r="J44" s="397"/>
      <c r="K44" s="263"/>
      <c r="L44" s="333"/>
      <c r="M44" s="334"/>
      <c r="N44" s="335"/>
      <c r="O44" s="351"/>
      <c r="P44" s="336"/>
    </row>
    <row r="45" spans="1:16" s="257" customFormat="1" ht="15" customHeight="1" x14ac:dyDescent="0.25">
      <c r="A45" s="267">
        <v>15</v>
      </c>
      <c r="B45" s="300">
        <v>30890</v>
      </c>
      <c r="C45" s="274" t="s">
        <v>35</v>
      </c>
      <c r="D45" s="406"/>
      <c r="E45" s="415"/>
      <c r="F45" s="415"/>
      <c r="G45" s="415"/>
      <c r="H45" s="415"/>
      <c r="I45" s="415"/>
      <c r="J45" s="397"/>
      <c r="K45" s="263"/>
      <c r="L45" s="333"/>
      <c r="M45" s="334"/>
      <c r="N45" s="335"/>
      <c r="O45" s="334"/>
      <c r="P45" s="336"/>
    </row>
    <row r="46" spans="1:16" s="257" customFormat="1" ht="15" customHeight="1" x14ac:dyDescent="0.25">
      <c r="A46" s="267">
        <v>16</v>
      </c>
      <c r="B46" s="300">
        <v>30940</v>
      </c>
      <c r="C46" s="274" t="s">
        <v>36</v>
      </c>
      <c r="D46" s="423"/>
      <c r="E46" s="425"/>
      <c r="F46" s="425"/>
      <c r="G46" s="425"/>
      <c r="H46" s="425"/>
      <c r="I46" s="415"/>
      <c r="J46" s="397"/>
      <c r="K46" s="263"/>
      <c r="L46" s="333"/>
      <c r="M46" s="334"/>
      <c r="N46" s="335"/>
      <c r="O46" s="334"/>
      <c r="P46" s="336"/>
    </row>
    <row r="47" spans="1:16" s="257" customFormat="1" ht="15" customHeight="1" thickBot="1" x14ac:dyDescent="0.3">
      <c r="A47" s="267">
        <v>17</v>
      </c>
      <c r="B47" s="304">
        <v>31480</v>
      </c>
      <c r="C47" s="275" t="s">
        <v>38</v>
      </c>
      <c r="D47" s="407"/>
      <c r="E47" s="408"/>
      <c r="F47" s="408"/>
      <c r="G47" s="408"/>
      <c r="H47" s="408"/>
      <c r="I47" s="409"/>
      <c r="J47" s="399"/>
      <c r="K47" s="263"/>
      <c r="L47" s="337"/>
      <c r="M47" s="338"/>
      <c r="N47" s="339"/>
      <c r="O47" s="338"/>
      <c r="P47" s="340"/>
    </row>
    <row r="48" spans="1:16" s="257" customFormat="1" ht="15" customHeight="1" thickBot="1" x14ac:dyDescent="0.3">
      <c r="A48" s="288"/>
      <c r="B48" s="303"/>
      <c r="C48" s="290" t="s">
        <v>104</v>
      </c>
      <c r="D48" s="289">
        <f>SUM(D49:D67)</f>
        <v>2</v>
      </c>
      <c r="E48" s="403">
        <v>0</v>
      </c>
      <c r="F48" s="403">
        <v>0</v>
      </c>
      <c r="G48" s="403">
        <v>0</v>
      </c>
      <c r="H48" s="403">
        <f t="shared" ref="H48" si="0">AVERAGE(H49:H67)</f>
        <v>100</v>
      </c>
      <c r="I48" s="403">
        <v>0</v>
      </c>
      <c r="J48" s="395">
        <f>AVERAGE(J49:J67)</f>
        <v>88</v>
      </c>
      <c r="K48" s="276"/>
      <c r="L48" s="347">
        <f>D48</f>
        <v>2</v>
      </c>
      <c r="M48" s="348">
        <f>SUM(M49:M67)</f>
        <v>2</v>
      </c>
      <c r="N48" s="349">
        <f>G48+H48+I48</f>
        <v>100</v>
      </c>
      <c r="O48" s="348">
        <f>SUM(O49:O67)</f>
        <v>0</v>
      </c>
      <c r="P48" s="350">
        <f>E48</f>
        <v>0</v>
      </c>
    </row>
    <row r="49" spans="1:16" s="257" customFormat="1" ht="15" customHeight="1" x14ac:dyDescent="0.25">
      <c r="A49" s="311">
        <v>1</v>
      </c>
      <c r="B49" s="301">
        <v>40010</v>
      </c>
      <c r="C49" s="269" t="s">
        <v>39</v>
      </c>
      <c r="D49" s="375"/>
      <c r="E49" s="383"/>
      <c r="F49" s="383"/>
      <c r="G49" s="383"/>
      <c r="H49" s="383"/>
      <c r="I49" s="383"/>
      <c r="J49" s="396"/>
      <c r="K49" s="276"/>
      <c r="L49" s="329"/>
      <c r="M49" s="330"/>
      <c r="N49" s="331"/>
      <c r="O49" s="330"/>
      <c r="P49" s="332"/>
    </row>
    <row r="50" spans="1:16" s="257" customFormat="1" ht="15" customHeight="1" x14ac:dyDescent="0.25">
      <c r="A50" s="278">
        <v>2</v>
      </c>
      <c r="B50" s="300">
        <v>40030</v>
      </c>
      <c r="C50" s="274" t="s">
        <v>41</v>
      </c>
      <c r="D50" s="406">
        <v>1</v>
      </c>
      <c r="E50" s="415"/>
      <c r="F50" s="415"/>
      <c r="G50" s="415"/>
      <c r="H50" s="415">
        <v>100</v>
      </c>
      <c r="I50" s="415"/>
      <c r="J50" s="397">
        <v>95</v>
      </c>
      <c r="K50" s="276"/>
      <c r="L50" s="333">
        <f>D50</f>
        <v>1</v>
      </c>
      <c r="M50" s="334">
        <f t="shared" ref="M50:M51" si="1">N50*L50/100</f>
        <v>1</v>
      </c>
      <c r="N50" s="335">
        <f t="shared" ref="N50:N51" si="2">G50+H50+I50</f>
        <v>100</v>
      </c>
      <c r="O50" s="334">
        <f t="shared" ref="O50:O51" si="3">P50*L50/100</f>
        <v>0</v>
      </c>
      <c r="P50" s="336">
        <f>E50</f>
        <v>0</v>
      </c>
    </row>
    <row r="51" spans="1:16" s="257" customFormat="1" ht="15" customHeight="1" x14ac:dyDescent="0.25">
      <c r="A51" s="278">
        <v>3</v>
      </c>
      <c r="B51" s="300">
        <v>40410</v>
      </c>
      <c r="C51" s="274" t="s">
        <v>48</v>
      </c>
      <c r="D51" s="406">
        <v>1</v>
      </c>
      <c r="E51" s="415"/>
      <c r="F51" s="415"/>
      <c r="G51" s="415"/>
      <c r="H51" s="415">
        <v>100</v>
      </c>
      <c r="I51" s="415"/>
      <c r="J51" s="397">
        <v>81</v>
      </c>
      <c r="K51" s="276"/>
      <c r="L51" s="333">
        <f>D51</f>
        <v>1</v>
      </c>
      <c r="M51" s="334">
        <f t="shared" si="1"/>
        <v>1</v>
      </c>
      <c r="N51" s="335">
        <f t="shared" si="2"/>
        <v>100</v>
      </c>
      <c r="O51" s="334">
        <f t="shared" si="3"/>
        <v>0</v>
      </c>
      <c r="P51" s="336">
        <f>E51</f>
        <v>0</v>
      </c>
    </row>
    <row r="52" spans="1:16" s="257" customFormat="1" ht="15" customHeight="1" x14ac:dyDescent="0.25">
      <c r="A52" s="278">
        <v>4</v>
      </c>
      <c r="B52" s="300">
        <v>40011</v>
      </c>
      <c r="C52" s="274" t="s">
        <v>40</v>
      </c>
      <c r="D52" s="406"/>
      <c r="E52" s="415"/>
      <c r="F52" s="415"/>
      <c r="G52" s="415"/>
      <c r="H52" s="415"/>
      <c r="I52" s="415"/>
      <c r="J52" s="397"/>
      <c r="K52" s="276"/>
      <c r="L52" s="333"/>
      <c r="M52" s="334"/>
      <c r="N52" s="335"/>
      <c r="O52" s="334"/>
      <c r="P52" s="336"/>
    </row>
    <row r="53" spans="1:16" s="257" customFormat="1" ht="15" customHeight="1" x14ac:dyDescent="0.25">
      <c r="A53" s="278">
        <v>5</v>
      </c>
      <c r="B53" s="300">
        <v>40080</v>
      </c>
      <c r="C53" s="274" t="s">
        <v>96</v>
      </c>
      <c r="D53" s="375"/>
      <c r="E53" s="383"/>
      <c r="F53" s="383"/>
      <c r="G53" s="383"/>
      <c r="H53" s="383"/>
      <c r="I53" s="383"/>
      <c r="J53" s="397"/>
      <c r="K53" s="276"/>
      <c r="L53" s="333"/>
      <c r="M53" s="334"/>
      <c r="N53" s="335"/>
      <c r="O53" s="334"/>
      <c r="P53" s="336"/>
    </row>
    <row r="54" spans="1:16" s="257" customFormat="1" ht="15" customHeight="1" x14ac:dyDescent="0.25">
      <c r="A54" s="278">
        <v>6</v>
      </c>
      <c r="B54" s="300">
        <v>40100</v>
      </c>
      <c r="C54" s="274" t="s">
        <v>42</v>
      </c>
      <c r="D54" s="375"/>
      <c r="E54" s="383"/>
      <c r="F54" s="383"/>
      <c r="G54" s="383"/>
      <c r="H54" s="383"/>
      <c r="I54" s="383"/>
      <c r="J54" s="397"/>
      <c r="K54" s="276"/>
      <c r="L54" s="333"/>
      <c r="M54" s="334"/>
      <c r="N54" s="335"/>
      <c r="O54" s="334"/>
      <c r="P54" s="336"/>
    </row>
    <row r="55" spans="1:16" s="257" customFormat="1" ht="15" customHeight="1" x14ac:dyDescent="0.25">
      <c r="A55" s="278">
        <v>7</v>
      </c>
      <c r="B55" s="300">
        <v>40020</v>
      </c>
      <c r="C55" s="274" t="s">
        <v>110</v>
      </c>
      <c r="D55" s="406"/>
      <c r="E55" s="415"/>
      <c r="F55" s="415"/>
      <c r="G55" s="415"/>
      <c r="H55" s="415"/>
      <c r="I55" s="415"/>
      <c r="J55" s="397"/>
      <c r="K55" s="276"/>
      <c r="L55" s="333"/>
      <c r="M55" s="334"/>
      <c r="N55" s="335"/>
      <c r="O55" s="351"/>
      <c r="P55" s="336"/>
    </row>
    <row r="56" spans="1:16" s="257" customFormat="1" ht="15" customHeight="1" x14ac:dyDescent="0.25">
      <c r="A56" s="278">
        <v>8</v>
      </c>
      <c r="B56" s="300">
        <v>40031</v>
      </c>
      <c r="C56" s="274" t="s">
        <v>113</v>
      </c>
      <c r="D56" s="406"/>
      <c r="E56" s="415"/>
      <c r="F56" s="415"/>
      <c r="G56" s="415"/>
      <c r="H56" s="415"/>
      <c r="I56" s="415"/>
      <c r="J56" s="397"/>
      <c r="K56" s="276"/>
      <c r="L56" s="333"/>
      <c r="M56" s="334"/>
      <c r="N56" s="335"/>
      <c r="O56" s="334"/>
      <c r="P56" s="336"/>
    </row>
    <row r="57" spans="1:16" s="257" customFormat="1" ht="15" customHeight="1" x14ac:dyDescent="0.25">
      <c r="A57" s="278">
        <v>9</v>
      </c>
      <c r="B57" s="300">
        <v>40210</v>
      </c>
      <c r="C57" s="274" t="s">
        <v>44</v>
      </c>
      <c r="D57" s="375"/>
      <c r="E57" s="383"/>
      <c r="F57" s="383"/>
      <c r="G57" s="383"/>
      <c r="H57" s="383"/>
      <c r="I57" s="415"/>
      <c r="J57" s="397"/>
      <c r="K57" s="276"/>
      <c r="L57" s="333"/>
      <c r="M57" s="334"/>
      <c r="N57" s="335"/>
      <c r="O57" s="351"/>
      <c r="P57" s="336"/>
    </row>
    <row r="58" spans="1:16" s="257" customFormat="1" ht="15" customHeight="1" x14ac:dyDescent="0.25">
      <c r="A58" s="278">
        <v>10</v>
      </c>
      <c r="B58" s="300">
        <v>40300</v>
      </c>
      <c r="C58" s="274" t="s">
        <v>45</v>
      </c>
      <c r="D58" s="375"/>
      <c r="E58" s="383"/>
      <c r="F58" s="383"/>
      <c r="G58" s="383"/>
      <c r="H58" s="383"/>
      <c r="I58" s="415"/>
      <c r="J58" s="397"/>
      <c r="K58" s="276"/>
      <c r="L58" s="333"/>
      <c r="M58" s="334"/>
      <c r="N58" s="335"/>
      <c r="O58" s="334"/>
      <c r="P58" s="336"/>
    </row>
    <row r="59" spans="1:16" s="257" customFormat="1" ht="15" customHeight="1" x14ac:dyDescent="0.25">
      <c r="A59" s="278">
        <v>11</v>
      </c>
      <c r="B59" s="300">
        <v>40360</v>
      </c>
      <c r="C59" s="274" t="s">
        <v>46</v>
      </c>
      <c r="D59" s="406"/>
      <c r="E59" s="415"/>
      <c r="F59" s="415"/>
      <c r="G59" s="415"/>
      <c r="H59" s="415"/>
      <c r="I59" s="415"/>
      <c r="J59" s="397"/>
      <c r="K59" s="276"/>
      <c r="L59" s="333"/>
      <c r="M59" s="334"/>
      <c r="N59" s="335"/>
      <c r="O59" s="334"/>
      <c r="P59" s="336"/>
    </row>
    <row r="60" spans="1:16" s="257" customFormat="1" ht="15" customHeight="1" x14ac:dyDescent="0.25">
      <c r="A60" s="278">
        <v>12</v>
      </c>
      <c r="B60" s="300">
        <v>40390</v>
      </c>
      <c r="C60" s="274" t="s">
        <v>47</v>
      </c>
      <c r="D60" s="406"/>
      <c r="E60" s="415"/>
      <c r="F60" s="415"/>
      <c r="G60" s="415"/>
      <c r="H60" s="415"/>
      <c r="I60" s="415"/>
      <c r="J60" s="397"/>
      <c r="K60" s="276"/>
      <c r="L60" s="333"/>
      <c r="M60" s="334"/>
      <c r="N60" s="335"/>
      <c r="O60" s="334"/>
      <c r="P60" s="336"/>
    </row>
    <row r="61" spans="1:16" s="257" customFormat="1" ht="15" customHeight="1" x14ac:dyDescent="0.25">
      <c r="A61" s="278">
        <v>13</v>
      </c>
      <c r="B61" s="300">
        <v>40720</v>
      </c>
      <c r="C61" s="274" t="s">
        <v>109</v>
      </c>
      <c r="D61" s="406"/>
      <c r="E61" s="415"/>
      <c r="F61" s="415"/>
      <c r="G61" s="415"/>
      <c r="H61" s="415"/>
      <c r="I61" s="415"/>
      <c r="J61" s="397"/>
      <c r="K61" s="276"/>
      <c r="L61" s="333"/>
      <c r="M61" s="334"/>
      <c r="N61" s="335"/>
      <c r="O61" s="334"/>
      <c r="P61" s="336"/>
    </row>
    <row r="62" spans="1:16" s="257" customFormat="1" ht="15" customHeight="1" x14ac:dyDescent="0.25">
      <c r="A62" s="278">
        <v>14</v>
      </c>
      <c r="B62" s="300">
        <v>40730</v>
      </c>
      <c r="C62" s="274" t="s">
        <v>49</v>
      </c>
      <c r="D62" s="375"/>
      <c r="E62" s="383"/>
      <c r="F62" s="383"/>
      <c r="G62" s="383"/>
      <c r="H62" s="415"/>
      <c r="I62" s="415"/>
      <c r="J62" s="397"/>
      <c r="K62" s="276"/>
      <c r="L62" s="333"/>
      <c r="M62" s="334"/>
      <c r="N62" s="335"/>
      <c r="O62" s="351"/>
      <c r="P62" s="336"/>
    </row>
    <row r="63" spans="1:16" s="257" customFormat="1" ht="15" customHeight="1" x14ac:dyDescent="0.25">
      <c r="A63" s="278">
        <v>15</v>
      </c>
      <c r="B63" s="300">
        <v>40820</v>
      </c>
      <c r="C63" s="274" t="s">
        <v>50</v>
      </c>
      <c r="D63" s="406"/>
      <c r="E63" s="415"/>
      <c r="F63" s="415"/>
      <c r="G63" s="415"/>
      <c r="H63" s="415"/>
      <c r="I63" s="415"/>
      <c r="J63" s="397"/>
      <c r="K63" s="276"/>
      <c r="L63" s="333"/>
      <c r="M63" s="334"/>
      <c r="N63" s="335"/>
      <c r="O63" s="351"/>
      <c r="P63" s="336"/>
    </row>
    <row r="64" spans="1:16" s="257" customFormat="1" ht="15" customHeight="1" x14ac:dyDescent="0.25">
      <c r="A64" s="278">
        <v>16</v>
      </c>
      <c r="B64" s="300">
        <v>40840</v>
      </c>
      <c r="C64" s="274" t="s">
        <v>51</v>
      </c>
      <c r="D64" s="375"/>
      <c r="E64" s="383"/>
      <c r="F64" s="383"/>
      <c r="G64" s="391"/>
      <c r="H64" s="424"/>
      <c r="I64" s="424"/>
      <c r="J64" s="397"/>
      <c r="K64" s="276"/>
      <c r="L64" s="333"/>
      <c r="M64" s="334"/>
      <c r="N64" s="335"/>
      <c r="O64" s="351"/>
      <c r="P64" s="336"/>
    </row>
    <row r="65" spans="1:16" s="257" customFormat="1" ht="15" customHeight="1" x14ac:dyDescent="0.25">
      <c r="A65" s="278">
        <v>17</v>
      </c>
      <c r="B65" s="300">
        <v>40950</v>
      </c>
      <c r="C65" s="274" t="s">
        <v>52</v>
      </c>
      <c r="D65" s="375"/>
      <c r="E65" s="383"/>
      <c r="F65" s="383"/>
      <c r="G65" s="383"/>
      <c r="H65" s="383"/>
      <c r="I65" s="424"/>
      <c r="J65" s="397"/>
      <c r="K65" s="276"/>
      <c r="L65" s="333"/>
      <c r="M65" s="334"/>
      <c r="N65" s="335"/>
      <c r="O65" s="351"/>
      <c r="P65" s="336"/>
    </row>
    <row r="66" spans="1:16" s="257" customFormat="1" ht="15" customHeight="1" x14ac:dyDescent="0.25">
      <c r="A66" s="278">
        <v>18</v>
      </c>
      <c r="B66" s="302">
        <v>40990</v>
      </c>
      <c r="C66" s="277" t="s">
        <v>53</v>
      </c>
      <c r="D66" s="375"/>
      <c r="E66" s="383"/>
      <c r="F66" s="383"/>
      <c r="G66" s="383"/>
      <c r="H66" s="383"/>
      <c r="I66" s="383"/>
      <c r="J66" s="400"/>
      <c r="K66" s="276"/>
      <c r="L66" s="333"/>
      <c r="M66" s="334"/>
      <c r="N66" s="335"/>
      <c r="O66" s="351"/>
      <c r="P66" s="336"/>
    </row>
    <row r="67" spans="1:16" s="257" customFormat="1" ht="15" customHeight="1" thickBot="1" x14ac:dyDescent="0.3">
      <c r="A67" s="279">
        <v>19</v>
      </c>
      <c r="B67" s="300">
        <v>40133</v>
      </c>
      <c r="C67" s="274" t="s">
        <v>43</v>
      </c>
      <c r="D67" s="375"/>
      <c r="E67" s="383"/>
      <c r="F67" s="383"/>
      <c r="G67" s="383"/>
      <c r="H67" s="383"/>
      <c r="I67" s="383"/>
      <c r="J67" s="397"/>
      <c r="K67" s="276"/>
      <c r="L67" s="337"/>
      <c r="M67" s="338"/>
      <c r="N67" s="339"/>
      <c r="O67" s="368"/>
      <c r="P67" s="340"/>
    </row>
    <row r="68" spans="1:16" s="257" customFormat="1" ht="15" customHeight="1" thickBot="1" x14ac:dyDescent="0.3">
      <c r="A68" s="288"/>
      <c r="B68" s="303"/>
      <c r="C68" s="290" t="s">
        <v>105</v>
      </c>
      <c r="D68" s="289">
        <f>SUM(D69:D82)</f>
        <v>0</v>
      </c>
      <c r="E68" s="393">
        <v>0</v>
      </c>
      <c r="F68" s="393">
        <v>0</v>
      </c>
      <c r="G68" s="393">
        <v>0</v>
      </c>
      <c r="H68" s="393">
        <v>0</v>
      </c>
      <c r="I68" s="393">
        <v>0</v>
      </c>
      <c r="J68" s="394">
        <v>0</v>
      </c>
      <c r="K68" s="276"/>
      <c r="L68" s="347">
        <f>D68</f>
        <v>0</v>
      </c>
      <c r="M68" s="348">
        <f>SUM(M69:M82)</f>
        <v>0</v>
      </c>
      <c r="N68" s="349">
        <f>G68+H68+I68</f>
        <v>0</v>
      </c>
      <c r="O68" s="388">
        <f>SUM(O69:O82)</f>
        <v>0</v>
      </c>
      <c r="P68" s="350">
        <f>E68</f>
        <v>0</v>
      </c>
    </row>
    <row r="69" spans="1:16" s="257" customFormat="1" ht="15" customHeight="1" x14ac:dyDescent="0.25">
      <c r="A69" s="272">
        <v>1</v>
      </c>
      <c r="B69" s="300">
        <v>50040</v>
      </c>
      <c r="C69" s="274" t="s">
        <v>54</v>
      </c>
      <c r="D69" s="375"/>
      <c r="E69" s="383"/>
      <c r="F69" s="383"/>
      <c r="G69" s="383"/>
      <c r="H69" s="383"/>
      <c r="I69" s="383"/>
      <c r="J69" s="397"/>
      <c r="K69" s="276"/>
      <c r="L69" s="329"/>
      <c r="M69" s="330"/>
      <c r="N69" s="331"/>
      <c r="O69" s="387"/>
      <c r="P69" s="332"/>
    </row>
    <row r="70" spans="1:16" s="257" customFormat="1" ht="15" customHeight="1" x14ac:dyDescent="0.25">
      <c r="A70" s="267">
        <v>2</v>
      </c>
      <c r="B70" s="300">
        <v>50003</v>
      </c>
      <c r="C70" s="274" t="s">
        <v>97</v>
      </c>
      <c r="D70" s="375"/>
      <c r="E70" s="383"/>
      <c r="F70" s="383"/>
      <c r="G70" s="383"/>
      <c r="H70" s="383"/>
      <c r="I70" s="424"/>
      <c r="J70" s="397"/>
      <c r="K70" s="276"/>
      <c r="L70" s="333"/>
      <c r="M70" s="334"/>
      <c r="N70" s="335"/>
      <c r="O70" s="334"/>
      <c r="P70" s="336"/>
    </row>
    <row r="71" spans="1:16" s="257" customFormat="1" ht="15" customHeight="1" x14ac:dyDescent="0.25">
      <c r="A71" s="267">
        <v>3</v>
      </c>
      <c r="B71" s="300">
        <v>50060</v>
      </c>
      <c r="C71" s="274" t="s">
        <v>56</v>
      </c>
      <c r="D71" s="406"/>
      <c r="E71" s="415"/>
      <c r="F71" s="415"/>
      <c r="G71" s="415"/>
      <c r="H71" s="415"/>
      <c r="I71" s="415"/>
      <c r="J71" s="397"/>
      <c r="K71" s="276"/>
      <c r="L71" s="333"/>
      <c r="M71" s="334"/>
      <c r="N71" s="335"/>
      <c r="O71" s="334"/>
      <c r="P71" s="336"/>
    </row>
    <row r="72" spans="1:16" s="257" customFormat="1" ht="15" customHeight="1" x14ac:dyDescent="0.25">
      <c r="A72" s="267">
        <v>4</v>
      </c>
      <c r="B72" s="306">
        <v>50170</v>
      </c>
      <c r="C72" s="274" t="s">
        <v>57</v>
      </c>
      <c r="D72" s="406"/>
      <c r="E72" s="415"/>
      <c r="F72" s="415"/>
      <c r="G72" s="415"/>
      <c r="H72" s="415"/>
      <c r="I72" s="415"/>
      <c r="J72" s="397"/>
      <c r="K72" s="276"/>
      <c r="L72" s="333"/>
      <c r="M72" s="334"/>
      <c r="N72" s="335"/>
      <c r="O72" s="351"/>
      <c r="P72" s="336"/>
    </row>
    <row r="73" spans="1:16" s="257" customFormat="1" ht="15" customHeight="1" x14ac:dyDescent="0.25">
      <c r="A73" s="267">
        <v>5</v>
      </c>
      <c r="B73" s="300">
        <v>50230</v>
      </c>
      <c r="C73" s="274" t="s">
        <v>58</v>
      </c>
      <c r="D73" s="375"/>
      <c r="E73" s="383"/>
      <c r="F73" s="383"/>
      <c r="G73" s="383"/>
      <c r="H73" s="383"/>
      <c r="I73" s="415"/>
      <c r="J73" s="397"/>
      <c r="K73" s="276"/>
      <c r="L73" s="333"/>
      <c r="M73" s="334"/>
      <c r="N73" s="335"/>
      <c r="O73" s="334"/>
      <c r="P73" s="336"/>
    </row>
    <row r="74" spans="1:16" s="257" customFormat="1" ht="15" customHeight="1" x14ac:dyDescent="0.25">
      <c r="A74" s="267">
        <v>6</v>
      </c>
      <c r="B74" s="300">
        <v>50340</v>
      </c>
      <c r="C74" s="274" t="s">
        <v>59</v>
      </c>
      <c r="D74" s="406"/>
      <c r="E74" s="415"/>
      <c r="F74" s="415"/>
      <c r="G74" s="415"/>
      <c r="H74" s="415"/>
      <c r="I74" s="415"/>
      <c r="J74" s="397"/>
      <c r="K74" s="276"/>
      <c r="L74" s="333"/>
      <c r="M74" s="334"/>
      <c r="N74" s="335"/>
      <c r="O74" s="334"/>
      <c r="P74" s="336"/>
    </row>
    <row r="75" spans="1:16" s="257" customFormat="1" ht="15" customHeight="1" x14ac:dyDescent="0.25">
      <c r="A75" s="267">
        <v>7</v>
      </c>
      <c r="B75" s="300">
        <v>50420</v>
      </c>
      <c r="C75" s="274" t="s">
        <v>60</v>
      </c>
      <c r="D75" s="406"/>
      <c r="E75" s="415"/>
      <c r="F75" s="415"/>
      <c r="G75" s="415"/>
      <c r="H75" s="415"/>
      <c r="I75" s="415"/>
      <c r="J75" s="397"/>
      <c r="K75" s="276"/>
      <c r="L75" s="333"/>
      <c r="M75" s="334"/>
      <c r="N75" s="335"/>
      <c r="O75" s="334"/>
      <c r="P75" s="336"/>
    </row>
    <row r="76" spans="1:16" s="257" customFormat="1" ht="15" customHeight="1" x14ac:dyDescent="0.25">
      <c r="A76" s="267">
        <v>8</v>
      </c>
      <c r="B76" s="300">
        <v>50450</v>
      </c>
      <c r="C76" s="274" t="s">
        <v>61</v>
      </c>
      <c r="D76" s="423"/>
      <c r="E76" s="425"/>
      <c r="F76" s="425"/>
      <c r="G76" s="425"/>
      <c r="H76" s="425"/>
      <c r="I76" s="424"/>
      <c r="J76" s="397"/>
      <c r="K76" s="276"/>
      <c r="L76" s="333"/>
      <c r="M76" s="334"/>
      <c r="N76" s="335"/>
      <c r="O76" s="334"/>
      <c r="P76" s="336"/>
    </row>
    <row r="77" spans="1:16" s="257" customFormat="1" ht="15" customHeight="1" x14ac:dyDescent="0.25">
      <c r="A77" s="267">
        <v>9</v>
      </c>
      <c r="B77" s="300">
        <v>50620</v>
      </c>
      <c r="C77" s="274" t="s">
        <v>62</v>
      </c>
      <c r="D77" s="423"/>
      <c r="E77" s="425"/>
      <c r="F77" s="425"/>
      <c r="G77" s="425"/>
      <c r="H77" s="425"/>
      <c r="I77" s="425"/>
      <c r="J77" s="397"/>
      <c r="K77" s="276"/>
      <c r="L77" s="333"/>
      <c r="M77" s="334"/>
      <c r="N77" s="335"/>
      <c r="O77" s="334"/>
      <c r="P77" s="336"/>
    </row>
    <row r="78" spans="1:16" s="257" customFormat="1" ht="15" customHeight="1" x14ac:dyDescent="0.25">
      <c r="A78" s="267">
        <v>10</v>
      </c>
      <c r="B78" s="300">
        <v>50760</v>
      </c>
      <c r="C78" s="274" t="s">
        <v>63</v>
      </c>
      <c r="D78" s="423"/>
      <c r="E78" s="425"/>
      <c r="F78" s="425"/>
      <c r="G78" s="425"/>
      <c r="H78" s="425"/>
      <c r="I78" s="424"/>
      <c r="J78" s="397"/>
      <c r="K78" s="276"/>
      <c r="L78" s="333"/>
      <c r="M78" s="334"/>
      <c r="N78" s="335"/>
      <c r="O78" s="351"/>
      <c r="P78" s="336"/>
    </row>
    <row r="79" spans="1:16" s="257" customFormat="1" ht="15" customHeight="1" x14ac:dyDescent="0.25">
      <c r="A79" s="267">
        <v>11</v>
      </c>
      <c r="B79" s="300">
        <v>50780</v>
      </c>
      <c r="C79" s="274" t="s">
        <v>64</v>
      </c>
      <c r="D79" s="406"/>
      <c r="E79" s="415"/>
      <c r="F79" s="415"/>
      <c r="G79" s="415"/>
      <c r="H79" s="415"/>
      <c r="I79" s="415"/>
      <c r="J79" s="397"/>
      <c r="K79" s="276"/>
      <c r="L79" s="333"/>
      <c r="M79" s="334"/>
      <c r="N79" s="335"/>
      <c r="O79" s="351"/>
      <c r="P79" s="336"/>
    </row>
    <row r="80" spans="1:16" s="257" customFormat="1" ht="15" customHeight="1" x14ac:dyDescent="0.25">
      <c r="A80" s="267">
        <v>12</v>
      </c>
      <c r="B80" s="300">
        <v>50930</v>
      </c>
      <c r="C80" s="274" t="s">
        <v>65</v>
      </c>
      <c r="D80" s="406"/>
      <c r="E80" s="415"/>
      <c r="F80" s="415"/>
      <c r="G80" s="415"/>
      <c r="H80" s="415"/>
      <c r="I80" s="415"/>
      <c r="J80" s="397"/>
      <c r="K80" s="276"/>
      <c r="L80" s="333"/>
      <c r="M80" s="334"/>
      <c r="N80" s="335"/>
      <c r="O80" s="334"/>
      <c r="P80" s="336"/>
    </row>
    <row r="81" spans="1:16" s="257" customFormat="1" ht="15" customHeight="1" x14ac:dyDescent="0.25">
      <c r="A81" s="271">
        <v>13</v>
      </c>
      <c r="B81" s="302">
        <v>51370</v>
      </c>
      <c r="C81" s="277" t="s">
        <v>66</v>
      </c>
      <c r="D81" s="406"/>
      <c r="E81" s="415"/>
      <c r="F81" s="415"/>
      <c r="G81" s="415"/>
      <c r="H81" s="415"/>
      <c r="I81" s="415"/>
      <c r="J81" s="400"/>
      <c r="K81" s="276"/>
      <c r="L81" s="333"/>
      <c r="M81" s="334"/>
      <c r="N81" s="335"/>
      <c r="O81" s="334"/>
      <c r="P81" s="336"/>
    </row>
    <row r="82" spans="1:16" s="257" customFormat="1" ht="15" customHeight="1" thickBot="1" x14ac:dyDescent="0.3">
      <c r="A82" s="271">
        <v>14</v>
      </c>
      <c r="B82" s="302">
        <v>51580</v>
      </c>
      <c r="C82" s="277" t="s">
        <v>124</v>
      </c>
      <c r="D82" s="358"/>
      <c r="E82" s="410"/>
      <c r="F82" s="410"/>
      <c r="G82" s="410"/>
      <c r="H82" s="410"/>
      <c r="I82" s="411"/>
      <c r="J82" s="400"/>
      <c r="K82" s="276"/>
      <c r="L82" s="337"/>
      <c r="M82" s="338"/>
      <c r="N82" s="339"/>
      <c r="O82" s="338"/>
      <c r="P82" s="340"/>
    </row>
    <row r="83" spans="1:16" s="257" customFormat="1" ht="15" customHeight="1" thickBot="1" x14ac:dyDescent="0.3">
      <c r="A83" s="288"/>
      <c r="B83" s="303"/>
      <c r="C83" s="290" t="s">
        <v>106</v>
      </c>
      <c r="D83" s="289">
        <f>SUM(D84:D114)</f>
        <v>0</v>
      </c>
      <c r="E83" s="393">
        <v>0</v>
      </c>
      <c r="F83" s="393">
        <v>0</v>
      </c>
      <c r="G83" s="393">
        <v>0</v>
      </c>
      <c r="H83" s="393">
        <v>0</v>
      </c>
      <c r="I83" s="393">
        <v>0</v>
      </c>
      <c r="J83" s="394">
        <v>0</v>
      </c>
      <c r="K83" s="276"/>
      <c r="L83" s="347">
        <f>D83</f>
        <v>0</v>
      </c>
      <c r="M83" s="348">
        <f>SUM(M84:M114)</f>
        <v>0</v>
      </c>
      <c r="N83" s="349">
        <f>G83+H83+I83</f>
        <v>0</v>
      </c>
      <c r="O83" s="348">
        <f>SUM(O84:O114)</f>
        <v>0</v>
      </c>
      <c r="P83" s="350">
        <f>E83</f>
        <v>0</v>
      </c>
    </row>
    <row r="84" spans="1:16" s="257" customFormat="1" ht="15" customHeight="1" x14ac:dyDescent="0.25">
      <c r="A84" s="311">
        <v>1</v>
      </c>
      <c r="B84" s="305">
        <v>60010</v>
      </c>
      <c r="C84" s="274" t="s">
        <v>68</v>
      </c>
      <c r="D84" s="375"/>
      <c r="E84" s="383"/>
      <c r="F84" s="383"/>
      <c r="G84" s="383"/>
      <c r="H84" s="383"/>
      <c r="I84" s="383"/>
      <c r="J84" s="397"/>
      <c r="K84" s="276"/>
      <c r="L84" s="329"/>
      <c r="M84" s="330"/>
      <c r="N84" s="331"/>
      <c r="O84" s="330"/>
      <c r="P84" s="332"/>
    </row>
    <row r="85" spans="1:16" s="257" customFormat="1" ht="15" customHeight="1" x14ac:dyDescent="0.25">
      <c r="A85" s="278">
        <v>2</v>
      </c>
      <c r="B85" s="300">
        <v>60020</v>
      </c>
      <c r="C85" s="274" t="s">
        <v>69</v>
      </c>
      <c r="D85" s="406"/>
      <c r="E85" s="415"/>
      <c r="F85" s="415"/>
      <c r="G85" s="415"/>
      <c r="H85" s="415"/>
      <c r="I85" s="415"/>
      <c r="J85" s="397"/>
      <c r="K85" s="276"/>
      <c r="L85" s="333"/>
      <c r="M85" s="334"/>
      <c r="N85" s="335"/>
      <c r="O85" s="351"/>
      <c r="P85" s="336"/>
    </row>
    <row r="86" spans="1:16" s="257" customFormat="1" ht="15" customHeight="1" x14ac:dyDescent="0.25">
      <c r="A86" s="278">
        <v>3</v>
      </c>
      <c r="B86" s="300">
        <v>60050</v>
      </c>
      <c r="C86" s="274" t="s">
        <v>70</v>
      </c>
      <c r="D86" s="406"/>
      <c r="E86" s="415"/>
      <c r="F86" s="415"/>
      <c r="G86" s="415"/>
      <c r="H86" s="415"/>
      <c r="I86" s="415"/>
      <c r="J86" s="397"/>
      <c r="K86" s="276"/>
      <c r="L86" s="333"/>
      <c r="M86" s="334"/>
      <c r="N86" s="335"/>
      <c r="O86" s="334"/>
      <c r="P86" s="336"/>
    </row>
    <row r="87" spans="1:16" s="257" customFormat="1" ht="15" customHeight="1" x14ac:dyDescent="0.25">
      <c r="A87" s="278">
        <v>4</v>
      </c>
      <c r="B87" s="300">
        <v>60070</v>
      </c>
      <c r="C87" s="274" t="s">
        <v>71</v>
      </c>
      <c r="D87" s="406"/>
      <c r="E87" s="415"/>
      <c r="F87" s="415"/>
      <c r="G87" s="415"/>
      <c r="H87" s="415"/>
      <c r="I87" s="415"/>
      <c r="J87" s="397"/>
      <c r="K87" s="276"/>
      <c r="L87" s="333"/>
      <c r="M87" s="334"/>
      <c r="N87" s="335"/>
      <c r="O87" s="334"/>
      <c r="P87" s="336"/>
    </row>
    <row r="88" spans="1:16" s="257" customFormat="1" ht="15" customHeight="1" x14ac:dyDescent="0.25">
      <c r="A88" s="278">
        <v>5</v>
      </c>
      <c r="B88" s="300">
        <v>60180</v>
      </c>
      <c r="C88" s="274" t="s">
        <v>72</v>
      </c>
      <c r="D88" s="406"/>
      <c r="E88" s="415"/>
      <c r="F88" s="415"/>
      <c r="G88" s="415"/>
      <c r="H88" s="415"/>
      <c r="I88" s="415"/>
      <c r="J88" s="397"/>
      <c r="K88" s="276"/>
      <c r="L88" s="333"/>
      <c r="M88" s="334"/>
      <c r="N88" s="335"/>
      <c r="O88" s="334"/>
      <c r="P88" s="336"/>
    </row>
    <row r="89" spans="1:16" s="257" customFormat="1" ht="15" customHeight="1" x14ac:dyDescent="0.25">
      <c r="A89" s="278">
        <v>6</v>
      </c>
      <c r="B89" s="300">
        <v>60240</v>
      </c>
      <c r="C89" s="274" t="s">
        <v>73</v>
      </c>
      <c r="D89" s="406"/>
      <c r="E89" s="415"/>
      <c r="F89" s="415"/>
      <c r="G89" s="415"/>
      <c r="H89" s="415"/>
      <c r="I89" s="415"/>
      <c r="J89" s="397"/>
      <c r="K89" s="276"/>
      <c r="L89" s="333"/>
      <c r="M89" s="334"/>
      <c r="N89" s="335"/>
      <c r="O89" s="351"/>
      <c r="P89" s="336"/>
    </row>
    <row r="90" spans="1:16" s="257" customFormat="1" ht="15" customHeight="1" x14ac:dyDescent="0.25">
      <c r="A90" s="278">
        <v>7</v>
      </c>
      <c r="B90" s="300">
        <v>60560</v>
      </c>
      <c r="C90" s="274" t="s">
        <v>74</v>
      </c>
      <c r="D90" s="423"/>
      <c r="E90" s="425"/>
      <c r="F90" s="425"/>
      <c r="G90" s="425"/>
      <c r="H90" s="425"/>
      <c r="I90" s="425"/>
      <c r="J90" s="397"/>
      <c r="K90" s="276"/>
      <c r="L90" s="333"/>
      <c r="M90" s="334"/>
      <c r="N90" s="335"/>
      <c r="O90" s="334"/>
      <c r="P90" s="336"/>
    </row>
    <row r="91" spans="1:16" s="257" customFormat="1" ht="15" customHeight="1" x14ac:dyDescent="0.25">
      <c r="A91" s="278">
        <v>8</v>
      </c>
      <c r="B91" s="300">
        <v>60660</v>
      </c>
      <c r="C91" s="274" t="s">
        <v>75</v>
      </c>
      <c r="D91" s="423"/>
      <c r="E91" s="425"/>
      <c r="F91" s="425"/>
      <c r="G91" s="425"/>
      <c r="H91" s="425"/>
      <c r="I91" s="424"/>
      <c r="J91" s="397"/>
      <c r="K91" s="276"/>
      <c r="L91" s="333"/>
      <c r="M91" s="334"/>
      <c r="N91" s="335"/>
      <c r="O91" s="351"/>
      <c r="P91" s="336"/>
    </row>
    <row r="92" spans="1:16" s="257" customFormat="1" ht="15" customHeight="1" x14ac:dyDescent="0.25">
      <c r="A92" s="278">
        <v>9</v>
      </c>
      <c r="B92" s="307">
        <v>60001</v>
      </c>
      <c r="C92" s="270" t="s">
        <v>67</v>
      </c>
      <c r="D92" s="423"/>
      <c r="E92" s="425"/>
      <c r="F92" s="425"/>
      <c r="G92" s="425"/>
      <c r="H92" s="425"/>
      <c r="I92" s="424"/>
      <c r="J92" s="397"/>
      <c r="K92" s="276"/>
      <c r="L92" s="333"/>
      <c r="M92" s="334"/>
      <c r="N92" s="335"/>
      <c r="O92" s="351"/>
      <c r="P92" s="336"/>
    </row>
    <row r="93" spans="1:16" s="257" customFormat="1" ht="15" customHeight="1" x14ac:dyDescent="0.25">
      <c r="A93" s="278">
        <v>10</v>
      </c>
      <c r="B93" s="300">
        <v>60701</v>
      </c>
      <c r="C93" s="274" t="s">
        <v>76</v>
      </c>
      <c r="D93" s="423"/>
      <c r="E93" s="425"/>
      <c r="F93" s="425"/>
      <c r="G93" s="425"/>
      <c r="H93" s="425"/>
      <c r="I93" s="424"/>
      <c r="J93" s="398"/>
      <c r="K93" s="276"/>
      <c r="L93" s="333"/>
      <c r="M93" s="334"/>
      <c r="N93" s="335"/>
      <c r="O93" s="351"/>
      <c r="P93" s="336"/>
    </row>
    <row r="94" spans="1:16" s="257" customFormat="1" ht="15" customHeight="1" x14ac:dyDescent="0.25">
      <c r="A94" s="278">
        <v>11</v>
      </c>
      <c r="B94" s="300">
        <v>60850</v>
      </c>
      <c r="C94" s="274" t="s">
        <v>77</v>
      </c>
      <c r="D94" s="423"/>
      <c r="E94" s="425"/>
      <c r="F94" s="425"/>
      <c r="G94" s="425"/>
      <c r="H94" s="425"/>
      <c r="I94" s="424"/>
      <c r="J94" s="397"/>
      <c r="K94" s="276"/>
      <c r="L94" s="333"/>
      <c r="M94" s="334"/>
      <c r="N94" s="335"/>
      <c r="O94" s="351"/>
      <c r="P94" s="336"/>
    </row>
    <row r="95" spans="1:16" s="257" customFormat="1" ht="15" customHeight="1" x14ac:dyDescent="0.25">
      <c r="A95" s="278">
        <v>12</v>
      </c>
      <c r="B95" s="300">
        <v>60910</v>
      </c>
      <c r="C95" s="274" t="s">
        <v>78</v>
      </c>
      <c r="D95" s="406"/>
      <c r="E95" s="415"/>
      <c r="F95" s="415"/>
      <c r="G95" s="415"/>
      <c r="H95" s="415"/>
      <c r="I95" s="415"/>
      <c r="J95" s="397"/>
      <c r="K95" s="276"/>
      <c r="L95" s="333"/>
      <c r="M95" s="334"/>
      <c r="N95" s="335"/>
      <c r="O95" s="334"/>
      <c r="P95" s="336"/>
    </row>
    <row r="96" spans="1:16" s="257" customFormat="1" ht="15" customHeight="1" x14ac:dyDescent="0.25">
      <c r="A96" s="278">
        <v>13</v>
      </c>
      <c r="B96" s="300">
        <v>60980</v>
      </c>
      <c r="C96" s="274" t="s">
        <v>79</v>
      </c>
      <c r="D96" s="423"/>
      <c r="E96" s="425"/>
      <c r="F96" s="425"/>
      <c r="G96" s="425"/>
      <c r="H96" s="425"/>
      <c r="I96" s="425"/>
      <c r="J96" s="397"/>
      <c r="K96" s="276"/>
      <c r="L96" s="333"/>
      <c r="M96" s="334"/>
      <c r="N96" s="335"/>
      <c r="O96" s="334"/>
      <c r="P96" s="336"/>
    </row>
    <row r="97" spans="1:16" s="257" customFormat="1" ht="15" customHeight="1" x14ac:dyDescent="0.25">
      <c r="A97" s="278">
        <v>14</v>
      </c>
      <c r="B97" s="300">
        <v>61080</v>
      </c>
      <c r="C97" s="274" t="s">
        <v>80</v>
      </c>
      <c r="D97" s="375"/>
      <c r="E97" s="383"/>
      <c r="F97" s="383"/>
      <c r="G97" s="383"/>
      <c r="H97" s="383"/>
      <c r="I97" s="383"/>
      <c r="J97" s="397"/>
      <c r="K97" s="276"/>
      <c r="L97" s="333"/>
      <c r="M97" s="334"/>
      <c r="N97" s="335"/>
      <c r="O97" s="334"/>
      <c r="P97" s="336"/>
    </row>
    <row r="98" spans="1:16" s="257" customFormat="1" ht="15" customHeight="1" x14ac:dyDescent="0.25">
      <c r="A98" s="278">
        <v>15</v>
      </c>
      <c r="B98" s="300">
        <v>61150</v>
      </c>
      <c r="C98" s="274" t="s">
        <v>81</v>
      </c>
      <c r="D98" s="406"/>
      <c r="E98" s="415"/>
      <c r="F98" s="415"/>
      <c r="G98" s="415"/>
      <c r="H98" s="415"/>
      <c r="I98" s="415"/>
      <c r="J98" s="397"/>
      <c r="K98" s="276"/>
      <c r="L98" s="333"/>
      <c r="M98" s="334"/>
      <c r="N98" s="335"/>
      <c r="O98" s="334"/>
      <c r="P98" s="336"/>
    </row>
    <row r="99" spans="1:16" s="257" customFormat="1" ht="15" customHeight="1" x14ac:dyDescent="0.25">
      <c r="A99" s="278">
        <v>16</v>
      </c>
      <c r="B99" s="300">
        <v>61210</v>
      </c>
      <c r="C99" s="274" t="s">
        <v>82</v>
      </c>
      <c r="D99" s="406"/>
      <c r="E99" s="415"/>
      <c r="F99" s="415"/>
      <c r="G99" s="415"/>
      <c r="H99" s="415"/>
      <c r="I99" s="415"/>
      <c r="J99" s="397"/>
      <c r="K99" s="276"/>
      <c r="L99" s="333"/>
      <c r="M99" s="334"/>
      <c r="N99" s="335"/>
      <c r="O99" s="334"/>
      <c r="P99" s="336"/>
    </row>
    <row r="100" spans="1:16" s="257" customFormat="1" ht="15" customHeight="1" x14ac:dyDescent="0.25">
      <c r="A100" s="278">
        <v>17</v>
      </c>
      <c r="B100" s="300">
        <v>61290</v>
      </c>
      <c r="C100" s="274" t="s">
        <v>83</v>
      </c>
      <c r="D100" s="406"/>
      <c r="E100" s="415"/>
      <c r="F100" s="415"/>
      <c r="G100" s="415"/>
      <c r="H100" s="415"/>
      <c r="I100" s="415"/>
      <c r="J100" s="397"/>
      <c r="K100" s="276"/>
      <c r="L100" s="333"/>
      <c r="M100" s="334"/>
      <c r="N100" s="335"/>
      <c r="O100" s="351"/>
      <c r="P100" s="336"/>
    </row>
    <row r="101" spans="1:16" s="257" customFormat="1" ht="15" customHeight="1" x14ac:dyDescent="0.25">
      <c r="A101" s="278">
        <v>18</v>
      </c>
      <c r="B101" s="300">
        <v>61340</v>
      </c>
      <c r="C101" s="274" t="s">
        <v>84</v>
      </c>
      <c r="D101" s="406"/>
      <c r="E101" s="415"/>
      <c r="F101" s="415"/>
      <c r="G101" s="415"/>
      <c r="H101" s="415"/>
      <c r="I101" s="415"/>
      <c r="J101" s="397"/>
      <c r="K101" s="276"/>
      <c r="L101" s="333"/>
      <c r="M101" s="334"/>
      <c r="N101" s="335"/>
      <c r="O101" s="351"/>
      <c r="P101" s="336"/>
    </row>
    <row r="102" spans="1:16" s="257" customFormat="1" ht="15" customHeight="1" x14ac:dyDescent="0.25">
      <c r="A102" s="311">
        <v>19</v>
      </c>
      <c r="B102" s="300">
        <v>61390</v>
      </c>
      <c r="C102" s="274" t="s">
        <v>85</v>
      </c>
      <c r="D102" s="375"/>
      <c r="E102" s="383"/>
      <c r="F102" s="383"/>
      <c r="G102" s="383"/>
      <c r="H102" s="383"/>
      <c r="I102" s="415"/>
      <c r="J102" s="397"/>
      <c r="K102" s="276"/>
      <c r="L102" s="333"/>
      <c r="M102" s="334"/>
      <c r="N102" s="335"/>
      <c r="O102" s="334"/>
      <c r="P102" s="336"/>
    </row>
    <row r="103" spans="1:16" s="257" customFormat="1" ht="15" customHeight="1" x14ac:dyDescent="0.25">
      <c r="A103" s="272">
        <v>20</v>
      </c>
      <c r="B103" s="300">
        <v>61410</v>
      </c>
      <c r="C103" s="274" t="s">
        <v>86</v>
      </c>
      <c r="D103" s="406"/>
      <c r="E103" s="415"/>
      <c r="F103" s="415"/>
      <c r="G103" s="415"/>
      <c r="H103" s="415"/>
      <c r="I103" s="415"/>
      <c r="J103" s="397"/>
      <c r="K103" s="276"/>
      <c r="L103" s="333"/>
      <c r="M103" s="334"/>
      <c r="N103" s="335"/>
      <c r="O103" s="334"/>
      <c r="P103" s="336"/>
    </row>
    <row r="104" spans="1:16" s="257" customFormat="1" ht="15" customHeight="1" x14ac:dyDescent="0.25">
      <c r="A104" s="267">
        <v>21</v>
      </c>
      <c r="B104" s="300">
        <v>61430</v>
      </c>
      <c r="C104" s="274" t="s">
        <v>114</v>
      </c>
      <c r="D104" s="375"/>
      <c r="E104" s="383"/>
      <c r="F104" s="383"/>
      <c r="G104" s="383"/>
      <c r="H104" s="383"/>
      <c r="I104" s="383"/>
      <c r="J104" s="397"/>
      <c r="K104" s="276"/>
      <c r="L104" s="333"/>
      <c r="M104" s="334"/>
      <c r="N104" s="335"/>
      <c r="O104" s="334"/>
      <c r="P104" s="336"/>
    </row>
    <row r="105" spans="1:16" s="257" customFormat="1" ht="15" customHeight="1" x14ac:dyDescent="0.25">
      <c r="A105" s="267">
        <v>22</v>
      </c>
      <c r="B105" s="300">
        <v>61440</v>
      </c>
      <c r="C105" s="274" t="s">
        <v>87</v>
      </c>
      <c r="D105" s="406"/>
      <c r="E105" s="415"/>
      <c r="F105" s="415"/>
      <c r="G105" s="415"/>
      <c r="H105" s="415"/>
      <c r="I105" s="415"/>
      <c r="J105" s="397"/>
      <c r="K105" s="276"/>
      <c r="L105" s="333"/>
      <c r="M105" s="334"/>
      <c r="N105" s="335"/>
      <c r="O105" s="334"/>
      <c r="P105" s="336"/>
    </row>
    <row r="106" spans="1:16" s="257" customFormat="1" ht="15" customHeight="1" x14ac:dyDescent="0.25">
      <c r="A106" s="267">
        <v>23</v>
      </c>
      <c r="B106" s="300">
        <v>61450</v>
      </c>
      <c r="C106" s="274" t="s">
        <v>115</v>
      </c>
      <c r="D106" s="406"/>
      <c r="E106" s="415"/>
      <c r="F106" s="415"/>
      <c r="G106" s="415"/>
      <c r="H106" s="415"/>
      <c r="I106" s="415"/>
      <c r="J106" s="397"/>
      <c r="K106" s="276"/>
      <c r="L106" s="333"/>
      <c r="M106" s="334"/>
      <c r="N106" s="335"/>
      <c r="O106" s="334"/>
      <c r="P106" s="336"/>
    </row>
    <row r="107" spans="1:16" s="257" customFormat="1" ht="15" customHeight="1" x14ac:dyDescent="0.25">
      <c r="A107" s="267">
        <v>24</v>
      </c>
      <c r="B107" s="300">
        <v>61470</v>
      </c>
      <c r="C107" s="274" t="s">
        <v>88</v>
      </c>
      <c r="D107" s="406"/>
      <c r="E107" s="415"/>
      <c r="F107" s="415"/>
      <c r="G107" s="415"/>
      <c r="H107" s="415"/>
      <c r="I107" s="415"/>
      <c r="J107" s="397"/>
      <c r="K107" s="276"/>
      <c r="L107" s="333"/>
      <c r="M107" s="334"/>
      <c r="N107" s="335"/>
      <c r="O107" s="334"/>
      <c r="P107" s="336"/>
    </row>
    <row r="108" spans="1:16" s="257" customFormat="1" ht="15" customHeight="1" x14ac:dyDescent="0.25">
      <c r="A108" s="267">
        <v>25</v>
      </c>
      <c r="B108" s="300">
        <v>61490</v>
      </c>
      <c r="C108" s="274" t="s">
        <v>116</v>
      </c>
      <c r="D108" s="375"/>
      <c r="E108" s="383"/>
      <c r="F108" s="383"/>
      <c r="G108" s="383"/>
      <c r="H108" s="383"/>
      <c r="I108" s="424"/>
      <c r="J108" s="397"/>
      <c r="K108" s="276"/>
      <c r="L108" s="333"/>
      <c r="M108" s="334"/>
      <c r="N108" s="335"/>
      <c r="O108" s="334"/>
      <c r="P108" s="336"/>
    </row>
    <row r="109" spans="1:16" s="257" customFormat="1" ht="15" customHeight="1" x14ac:dyDescent="0.25">
      <c r="A109" s="267">
        <v>26</v>
      </c>
      <c r="B109" s="300">
        <v>61500</v>
      </c>
      <c r="C109" s="274" t="s">
        <v>117</v>
      </c>
      <c r="D109" s="375"/>
      <c r="E109" s="383"/>
      <c r="F109" s="383"/>
      <c r="G109" s="383"/>
      <c r="H109" s="383"/>
      <c r="I109" s="383"/>
      <c r="J109" s="397"/>
      <c r="K109" s="276"/>
      <c r="L109" s="333"/>
      <c r="M109" s="334"/>
      <c r="N109" s="335"/>
      <c r="O109" s="334"/>
      <c r="P109" s="336"/>
    </row>
    <row r="110" spans="1:16" s="257" customFormat="1" ht="15" customHeight="1" x14ac:dyDescent="0.25">
      <c r="A110" s="267">
        <v>27</v>
      </c>
      <c r="B110" s="300">
        <v>61510</v>
      </c>
      <c r="C110" s="274" t="s">
        <v>89</v>
      </c>
      <c r="D110" s="375"/>
      <c r="E110" s="383"/>
      <c r="F110" s="383"/>
      <c r="G110" s="383"/>
      <c r="H110" s="383"/>
      <c r="I110" s="424"/>
      <c r="J110" s="401"/>
      <c r="K110" s="276"/>
      <c r="L110" s="333"/>
      <c r="M110" s="334"/>
      <c r="N110" s="335"/>
      <c r="O110" s="334"/>
      <c r="P110" s="336"/>
    </row>
    <row r="111" spans="1:16" s="257" customFormat="1" ht="15" customHeight="1" x14ac:dyDescent="0.25">
      <c r="A111" s="267">
        <v>28</v>
      </c>
      <c r="B111" s="302">
        <v>61520</v>
      </c>
      <c r="C111" s="277" t="s">
        <v>118</v>
      </c>
      <c r="D111" s="375"/>
      <c r="E111" s="383"/>
      <c r="F111" s="383"/>
      <c r="G111" s="383"/>
      <c r="H111" s="383"/>
      <c r="I111" s="422"/>
      <c r="J111" s="397"/>
      <c r="K111" s="276"/>
      <c r="L111" s="333"/>
      <c r="M111" s="334"/>
      <c r="N111" s="335"/>
      <c r="O111" s="334"/>
      <c r="P111" s="336"/>
    </row>
    <row r="112" spans="1:16" s="257" customFormat="1" ht="15" customHeight="1" x14ac:dyDescent="0.25">
      <c r="A112" s="271">
        <v>29</v>
      </c>
      <c r="B112" s="302">
        <v>61540</v>
      </c>
      <c r="C112" s="277" t="s">
        <v>119</v>
      </c>
      <c r="D112" s="362"/>
      <c r="E112" s="413"/>
      <c r="F112" s="413"/>
      <c r="G112" s="413"/>
      <c r="H112" s="413"/>
      <c r="I112" s="414"/>
      <c r="J112" s="400"/>
      <c r="K112" s="276"/>
      <c r="L112" s="333"/>
      <c r="M112" s="334"/>
      <c r="N112" s="335"/>
      <c r="O112" s="334"/>
      <c r="P112" s="336"/>
    </row>
    <row r="113" spans="1:16" s="257" customFormat="1" ht="15" customHeight="1" x14ac:dyDescent="0.25">
      <c r="A113" s="271">
        <v>30</v>
      </c>
      <c r="B113" s="302">
        <v>61560</v>
      </c>
      <c r="C113" s="277" t="s">
        <v>121</v>
      </c>
      <c r="D113" s="375"/>
      <c r="E113" s="383"/>
      <c r="F113" s="383"/>
      <c r="G113" s="383"/>
      <c r="H113" s="383"/>
      <c r="I113" s="424"/>
      <c r="J113" s="400"/>
      <c r="K113" s="276"/>
      <c r="L113" s="333"/>
      <c r="M113" s="334"/>
      <c r="N113" s="335"/>
      <c r="O113" s="351"/>
      <c r="P113" s="336"/>
    </row>
    <row r="114" spans="1:16" s="257" customFormat="1" ht="15" customHeight="1" thickBot="1" x14ac:dyDescent="0.3">
      <c r="A114" s="268">
        <v>31</v>
      </c>
      <c r="B114" s="302">
        <v>61570</v>
      </c>
      <c r="C114" s="277" t="s">
        <v>123</v>
      </c>
      <c r="D114" s="378"/>
      <c r="E114" s="425"/>
      <c r="F114" s="425"/>
      <c r="G114" s="425"/>
      <c r="H114" s="425"/>
      <c r="I114" s="425"/>
      <c r="J114" s="399"/>
      <c r="K114" s="276"/>
      <c r="L114" s="337"/>
      <c r="M114" s="338"/>
      <c r="N114" s="339"/>
      <c r="O114" s="338"/>
      <c r="P114" s="340"/>
    </row>
    <row r="115" spans="1:16" s="257" customFormat="1" ht="15" customHeight="1" thickBot="1" x14ac:dyDescent="0.3">
      <c r="A115" s="293"/>
      <c r="B115" s="308"/>
      <c r="C115" s="290" t="s">
        <v>107</v>
      </c>
      <c r="D115" s="319">
        <f>SUM(D116:D124)</f>
        <v>1</v>
      </c>
      <c r="E115" s="393">
        <v>0</v>
      </c>
      <c r="F115" s="393">
        <f>AVERAGE(F116:F124)</f>
        <v>100</v>
      </c>
      <c r="G115" s="393">
        <v>0</v>
      </c>
      <c r="H115" s="393">
        <v>0</v>
      </c>
      <c r="I115" s="393">
        <v>0</v>
      </c>
      <c r="J115" s="394">
        <f>AVERAGE(J116:J124)</f>
        <v>48</v>
      </c>
      <c r="K115" s="276"/>
      <c r="L115" s="347">
        <f>D115</f>
        <v>1</v>
      </c>
      <c r="M115" s="348">
        <f>SUM(M116:M124)</f>
        <v>0</v>
      </c>
      <c r="N115" s="349">
        <f>G115+H115+I115</f>
        <v>0</v>
      </c>
      <c r="O115" s="348">
        <f>SUM(O116:O124)</f>
        <v>0</v>
      </c>
      <c r="P115" s="350">
        <f>E115</f>
        <v>0</v>
      </c>
    </row>
    <row r="116" spans="1:16" s="257" customFormat="1" ht="15" customHeight="1" x14ac:dyDescent="0.25">
      <c r="A116" s="266">
        <v>1</v>
      </c>
      <c r="B116" s="301">
        <v>70020</v>
      </c>
      <c r="C116" s="269" t="s">
        <v>90</v>
      </c>
      <c r="D116" s="416"/>
      <c r="E116" s="417"/>
      <c r="F116" s="417"/>
      <c r="G116" s="417"/>
      <c r="H116" s="417"/>
      <c r="I116" s="417"/>
      <c r="J116" s="396"/>
      <c r="K116" s="276"/>
      <c r="L116" s="329"/>
      <c r="M116" s="330"/>
      <c r="N116" s="331"/>
      <c r="O116" s="330"/>
      <c r="P116" s="332"/>
    </row>
    <row r="117" spans="1:16" s="257" customFormat="1" ht="15" customHeight="1" x14ac:dyDescent="0.25">
      <c r="A117" s="272">
        <v>2</v>
      </c>
      <c r="B117" s="300">
        <v>70110</v>
      </c>
      <c r="C117" s="274" t="s">
        <v>93</v>
      </c>
      <c r="D117" s="406"/>
      <c r="E117" s="415"/>
      <c r="F117" s="415"/>
      <c r="G117" s="415"/>
      <c r="H117" s="415"/>
      <c r="I117" s="415"/>
      <c r="J117" s="397"/>
      <c r="K117" s="276"/>
      <c r="L117" s="333"/>
      <c r="M117" s="334"/>
      <c r="N117" s="335"/>
      <c r="O117" s="334"/>
      <c r="P117" s="336"/>
    </row>
    <row r="118" spans="1:16" s="257" customFormat="1" ht="15" customHeight="1" x14ac:dyDescent="0.25">
      <c r="A118" s="267">
        <v>3</v>
      </c>
      <c r="B118" s="300">
        <v>70021</v>
      </c>
      <c r="C118" s="274" t="s">
        <v>91</v>
      </c>
      <c r="D118" s="375"/>
      <c r="E118" s="383"/>
      <c r="F118" s="383"/>
      <c r="G118" s="383"/>
      <c r="H118" s="383"/>
      <c r="I118" s="383"/>
      <c r="J118" s="397"/>
      <c r="K118" s="276"/>
      <c r="L118" s="333"/>
      <c r="M118" s="334"/>
      <c r="N118" s="335"/>
      <c r="O118" s="334"/>
      <c r="P118" s="336"/>
    </row>
    <row r="119" spans="1:16" s="257" customFormat="1" ht="15" customHeight="1" x14ac:dyDescent="0.25">
      <c r="A119" s="267">
        <v>4</v>
      </c>
      <c r="B119" s="300">
        <v>70040</v>
      </c>
      <c r="C119" s="274" t="s">
        <v>92</v>
      </c>
      <c r="D119" s="406"/>
      <c r="E119" s="415"/>
      <c r="F119" s="415"/>
      <c r="G119" s="415"/>
      <c r="H119" s="415"/>
      <c r="I119" s="415"/>
      <c r="J119" s="397"/>
      <c r="K119" s="276"/>
      <c r="L119" s="333"/>
      <c r="M119" s="334"/>
      <c r="N119" s="335"/>
      <c r="O119" s="334"/>
      <c r="P119" s="336"/>
    </row>
    <row r="120" spans="1:16" s="257" customFormat="1" ht="15" customHeight="1" x14ac:dyDescent="0.25">
      <c r="A120" s="267">
        <v>5</v>
      </c>
      <c r="B120" s="300">
        <v>70100</v>
      </c>
      <c r="C120" s="274" t="s">
        <v>108</v>
      </c>
      <c r="D120" s="406"/>
      <c r="E120" s="415"/>
      <c r="F120" s="415"/>
      <c r="G120" s="415"/>
      <c r="H120" s="415"/>
      <c r="I120" s="415"/>
      <c r="J120" s="397"/>
      <c r="K120" s="276"/>
      <c r="L120" s="333"/>
      <c r="M120" s="334"/>
      <c r="N120" s="335"/>
      <c r="O120" s="334"/>
      <c r="P120" s="336"/>
    </row>
    <row r="121" spans="1:16" s="257" customFormat="1" ht="15" customHeight="1" x14ac:dyDescent="0.25">
      <c r="A121" s="267">
        <v>6</v>
      </c>
      <c r="B121" s="300">
        <v>70270</v>
      </c>
      <c r="C121" s="274" t="s">
        <v>94</v>
      </c>
      <c r="D121" s="375"/>
      <c r="E121" s="383"/>
      <c r="F121" s="383"/>
      <c r="G121" s="383"/>
      <c r="H121" s="383"/>
      <c r="I121" s="424"/>
      <c r="J121" s="397"/>
      <c r="K121" s="276"/>
      <c r="L121" s="333"/>
      <c r="M121" s="334"/>
      <c r="N121" s="335"/>
      <c r="O121" s="334"/>
      <c r="P121" s="336"/>
    </row>
    <row r="122" spans="1:16" s="257" customFormat="1" ht="15" customHeight="1" x14ac:dyDescent="0.25">
      <c r="A122" s="267">
        <v>7</v>
      </c>
      <c r="B122" s="300">
        <v>70510</v>
      </c>
      <c r="C122" s="274" t="s">
        <v>95</v>
      </c>
      <c r="D122" s="375"/>
      <c r="E122" s="383"/>
      <c r="F122" s="383"/>
      <c r="G122" s="383"/>
      <c r="H122" s="383"/>
      <c r="I122" s="424"/>
      <c r="J122" s="397"/>
      <c r="K122" s="276"/>
      <c r="L122" s="333"/>
      <c r="M122" s="334"/>
      <c r="N122" s="335"/>
      <c r="O122" s="334"/>
      <c r="P122" s="341"/>
    </row>
    <row r="123" spans="1:16" s="257" customFormat="1" ht="15" customHeight="1" x14ac:dyDescent="0.25">
      <c r="A123" s="271">
        <v>8</v>
      </c>
      <c r="B123" s="302">
        <v>10880</v>
      </c>
      <c r="C123" s="277" t="s">
        <v>120</v>
      </c>
      <c r="D123" s="423">
        <v>1</v>
      </c>
      <c r="E123" s="425"/>
      <c r="F123" s="425">
        <v>100</v>
      </c>
      <c r="G123" s="425"/>
      <c r="H123" s="425"/>
      <c r="I123" s="424"/>
      <c r="J123" s="400">
        <v>48</v>
      </c>
      <c r="K123" s="276"/>
      <c r="L123" s="333">
        <f>D123</f>
        <v>1</v>
      </c>
      <c r="M123" s="334">
        <f t="shared" ref="M123" si="4">N123*L123/100</f>
        <v>0</v>
      </c>
      <c r="N123" s="335">
        <f>G123+H123+I123</f>
        <v>0</v>
      </c>
      <c r="O123" s="334">
        <f t="shared" ref="O123" si="5">P123*L123/100</f>
        <v>0</v>
      </c>
      <c r="P123" s="336">
        <f>E123</f>
        <v>0</v>
      </c>
    </row>
    <row r="124" spans="1:16" s="257" customFormat="1" ht="15" customHeight="1" thickBot="1" x14ac:dyDescent="0.3">
      <c r="A124" s="268">
        <v>9</v>
      </c>
      <c r="B124" s="304">
        <v>10890</v>
      </c>
      <c r="C124" s="275" t="s">
        <v>122</v>
      </c>
      <c r="D124" s="380"/>
      <c r="E124" s="381"/>
      <c r="F124" s="381"/>
      <c r="G124" s="381"/>
      <c r="H124" s="381"/>
      <c r="I124" s="381"/>
      <c r="J124" s="399"/>
      <c r="K124" s="276"/>
      <c r="L124" s="342"/>
      <c r="M124" s="343"/>
      <c r="N124" s="344"/>
      <c r="O124" s="343"/>
      <c r="P124" s="345"/>
    </row>
    <row r="125" spans="1:16" ht="15" customHeight="1" x14ac:dyDescent="0.25">
      <c r="A125" s="262"/>
      <c r="B125" s="262"/>
      <c r="C125" s="262"/>
      <c r="D125" s="448" t="s">
        <v>98</v>
      </c>
      <c r="E125" s="448"/>
      <c r="F125" s="448"/>
      <c r="G125" s="448"/>
      <c r="H125" s="448"/>
      <c r="I125" s="448"/>
      <c r="J125" s="309">
        <f>AVERAGE(J7,J9:J16,J18:J29,J31:J47,J49:J67,J69:J82,J84:J114,J116:J124)</f>
        <v>74.666666666666671</v>
      </c>
      <c r="K125" s="260"/>
      <c r="N125" s="346"/>
      <c r="O125" s="346"/>
      <c r="P125" s="346"/>
    </row>
    <row r="126" spans="1:16" ht="15" customHeight="1" x14ac:dyDescent="0.25">
      <c r="A126" s="262"/>
      <c r="B126" s="262"/>
      <c r="C126" s="262"/>
      <c r="D126" s="262"/>
      <c r="E126" s="263"/>
      <c r="F126" s="263"/>
      <c r="G126" s="263"/>
      <c r="H126" s="264"/>
      <c r="I126" s="264"/>
      <c r="J126" s="265"/>
      <c r="K126" s="260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49" priority="4" stopIfTrue="1" operator="equal">
      <formula>$J$125</formula>
    </cfRule>
    <cfRule type="containsBlanks" dxfId="48" priority="12" stopIfTrue="1">
      <formula>LEN(TRIM(J6))=0</formula>
    </cfRule>
    <cfRule type="cellIs" dxfId="47" priority="13" stopIfTrue="1" operator="lessThan">
      <formula>50</formula>
    </cfRule>
    <cfRule type="cellIs" dxfId="46" priority="14" stopIfTrue="1" operator="between">
      <formula>$J$125</formula>
      <formula>50</formula>
    </cfRule>
    <cfRule type="cellIs" dxfId="45" priority="15" stopIfTrue="1" operator="between">
      <formula>75</formula>
      <formula>$J$125</formula>
    </cfRule>
    <cfRule type="cellIs" dxfId="44" priority="20" stopIfTrue="1" operator="greaterThanOrEqual">
      <formula>75</formula>
    </cfRule>
    <cfRule type="cellIs" dxfId="43" priority="3" stopIfTrue="1" operator="equal">
      <formula>0</formula>
    </cfRule>
  </conditionalFormatting>
  <conditionalFormatting sqref="O7:P124">
    <cfRule type="containsBlanks" dxfId="42" priority="6">
      <formula>LEN(TRIM(O7))=0</formula>
    </cfRule>
    <cfRule type="cellIs" dxfId="41" priority="10" operator="between">
      <formula>0.01</formula>
      <formula>9.99</formula>
    </cfRule>
    <cfRule type="cellIs" dxfId="40" priority="11" operator="greaterThanOrEqual">
      <formula>10</formula>
    </cfRule>
  </conditionalFormatting>
  <conditionalFormatting sqref="N7:N124">
    <cfRule type="containsBlanks" dxfId="39" priority="5">
      <formula>LEN(TRIM(N7))=0</formula>
    </cfRule>
    <cfRule type="cellIs" dxfId="38" priority="16" operator="lessThan">
      <formula>50</formula>
    </cfRule>
    <cfRule type="cellIs" dxfId="37" priority="17" operator="between">
      <formula>50</formula>
      <formula>50.004</formula>
    </cfRule>
    <cfRule type="cellIs" dxfId="36" priority="18" operator="between">
      <formula>90</formula>
      <formula>50</formula>
    </cfRule>
    <cfRule type="cellIs" dxfId="35" priority="19" operator="between">
      <formula>90</formula>
      <formula>100</formula>
    </cfRule>
  </conditionalFormatting>
  <conditionalFormatting sqref="O48:P67 O115:P124">
    <cfRule type="cellIs" dxfId="34" priority="8" operator="equal">
      <formula>0</formula>
    </cfRule>
  </conditionalFormatting>
  <conditionalFormatting sqref="N7:N47 N68:N114">
    <cfRule type="cellIs" dxfId="33" priority="2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6.5703125" customWidth="1"/>
    <col min="12" max="16" width="10.7109375" customWidth="1"/>
    <col min="17" max="17" width="9.28515625" customWidth="1"/>
  </cols>
  <sheetData>
    <row r="1" spans="1:17" ht="18" customHeight="1" x14ac:dyDescent="0.25">
      <c r="L1" s="112"/>
      <c r="M1" s="429" t="s">
        <v>133</v>
      </c>
    </row>
    <row r="2" spans="1:17" ht="18" customHeight="1" x14ac:dyDescent="0.25">
      <c r="A2" s="4"/>
      <c r="B2" s="4"/>
      <c r="C2" s="439" t="s">
        <v>140</v>
      </c>
      <c r="D2" s="439"/>
      <c r="E2" s="316"/>
      <c r="F2" s="66"/>
      <c r="G2" s="66"/>
      <c r="H2" s="66"/>
      <c r="I2" s="66"/>
      <c r="J2" s="26">
        <v>2020</v>
      </c>
      <c r="K2" s="4"/>
      <c r="L2" s="27"/>
      <c r="M2" s="429" t="s">
        <v>134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1"/>
      <c r="M3" s="429" t="s">
        <v>135</v>
      </c>
    </row>
    <row r="4" spans="1:17" ht="18" customHeight="1" thickBot="1" x14ac:dyDescent="0.3">
      <c r="A4" s="442" t="s">
        <v>0</v>
      </c>
      <c r="B4" s="444" t="s">
        <v>1</v>
      </c>
      <c r="C4" s="444" t="s">
        <v>2</v>
      </c>
      <c r="D4" s="449" t="s">
        <v>3</v>
      </c>
      <c r="E4" s="451" t="s">
        <v>130</v>
      </c>
      <c r="F4" s="452"/>
      <c r="G4" s="452"/>
      <c r="H4" s="452"/>
      <c r="I4" s="453"/>
      <c r="J4" s="446" t="s">
        <v>99</v>
      </c>
      <c r="K4" s="4"/>
      <c r="L4" s="18"/>
      <c r="M4" s="429" t="s">
        <v>136</v>
      </c>
    </row>
    <row r="5" spans="1:17" ht="43.5" customHeight="1" thickBot="1" x14ac:dyDescent="0.3">
      <c r="A5" s="443"/>
      <c r="B5" s="445"/>
      <c r="C5" s="445"/>
      <c r="D5" s="450"/>
      <c r="E5" s="181" t="s">
        <v>126</v>
      </c>
      <c r="F5" s="3" t="s">
        <v>141</v>
      </c>
      <c r="G5" s="3" t="s">
        <v>142</v>
      </c>
      <c r="H5" s="3" t="s">
        <v>127</v>
      </c>
      <c r="I5" s="3">
        <v>100</v>
      </c>
      <c r="J5" s="447"/>
      <c r="K5" s="4"/>
      <c r="L5" s="82" t="s">
        <v>125</v>
      </c>
      <c r="M5" s="83" t="s">
        <v>137</v>
      </c>
      <c r="N5" s="83" t="s">
        <v>139</v>
      </c>
      <c r="O5" s="83" t="s">
        <v>128</v>
      </c>
      <c r="P5" s="83" t="s">
        <v>129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2</v>
      </c>
      <c r="E6" s="371">
        <v>0</v>
      </c>
      <c r="F6" s="371">
        <v>100</v>
      </c>
      <c r="G6" s="371">
        <v>0</v>
      </c>
      <c r="H6" s="371">
        <v>0</v>
      </c>
      <c r="I6" s="371">
        <v>0</v>
      </c>
      <c r="J6" s="113">
        <v>36.5</v>
      </c>
      <c r="K6" s="21"/>
      <c r="L6" s="106">
        <f>D6</f>
        <v>2</v>
      </c>
      <c r="M6" s="107">
        <f>M7+M8+M17+M30+M48+M68+M83+M115</f>
        <v>0</v>
      </c>
      <c r="N6" s="108">
        <f>G6+H6+I6</f>
        <v>0</v>
      </c>
      <c r="O6" s="107">
        <f>O7+O8+O17+O30+O48+O68+O83+O115</f>
        <v>0</v>
      </c>
      <c r="P6" s="109">
        <f>E6</f>
        <v>0</v>
      </c>
      <c r="Q6" s="58"/>
    </row>
    <row r="7" spans="1:17" ht="15" customHeight="1" thickBot="1" x14ac:dyDescent="0.3">
      <c r="A7" s="140">
        <v>1</v>
      </c>
      <c r="B7" s="139">
        <v>50050</v>
      </c>
      <c r="C7" s="143" t="s">
        <v>55</v>
      </c>
      <c r="D7" s="182"/>
      <c r="E7" s="124"/>
      <c r="F7" s="124"/>
      <c r="G7" s="124"/>
      <c r="H7" s="124"/>
      <c r="I7" s="124"/>
      <c r="J7" s="138"/>
      <c r="K7" s="64"/>
      <c r="L7" s="84"/>
      <c r="M7" s="85"/>
      <c r="N7" s="86"/>
      <c r="O7" s="85"/>
      <c r="P7" s="87"/>
      <c r="Q7" s="60"/>
    </row>
    <row r="8" spans="1:17" ht="15" customHeight="1" thickBot="1" x14ac:dyDescent="0.3">
      <c r="A8" s="32"/>
      <c r="B8" s="25"/>
      <c r="C8" s="33" t="s">
        <v>101</v>
      </c>
      <c r="D8" s="33">
        <f>SUM(D9:D16)</f>
        <v>0</v>
      </c>
      <c r="E8" s="320">
        <v>0</v>
      </c>
      <c r="F8" s="320">
        <v>0</v>
      </c>
      <c r="G8" s="320">
        <v>0</v>
      </c>
      <c r="H8" s="320">
        <v>0</v>
      </c>
      <c r="I8" s="320">
        <v>0</v>
      </c>
      <c r="J8" s="41">
        <v>0</v>
      </c>
      <c r="K8" s="21"/>
      <c r="L8" s="106">
        <f>D8</f>
        <v>0</v>
      </c>
      <c r="M8" s="107">
        <f>SUM(M9:M16)</f>
        <v>0</v>
      </c>
      <c r="N8" s="108">
        <f>G8+H8+I8</f>
        <v>0</v>
      </c>
      <c r="O8" s="107">
        <f>SUM(O9:O16)</f>
        <v>0</v>
      </c>
      <c r="P8" s="109">
        <f>E8</f>
        <v>0</v>
      </c>
      <c r="Q8" s="68"/>
    </row>
    <row r="9" spans="1:17" s="1" customFormat="1" ht="15" customHeight="1" x14ac:dyDescent="0.25">
      <c r="A9" s="11">
        <v>1</v>
      </c>
      <c r="B9" s="48">
        <v>10002</v>
      </c>
      <c r="C9" s="19" t="s">
        <v>5</v>
      </c>
      <c r="D9" s="188"/>
      <c r="E9" s="132"/>
      <c r="F9" s="132"/>
      <c r="G9" s="132"/>
      <c r="H9" s="132"/>
      <c r="I9" s="132"/>
      <c r="J9" s="43"/>
      <c r="K9" s="21"/>
      <c r="L9" s="92"/>
      <c r="M9" s="93"/>
      <c r="N9" s="94"/>
      <c r="O9" s="93"/>
      <c r="P9" s="95"/>
      <c r="Q9" s="61"/>
    </row>
    <row r="10" spans="1:17" s="1" customFormat="1" ht="15" customHeight="1" x14ac:dyDescent="0.25">
      <c r="A10" s="11">
        <v>2</v>
      </c>
      <c r="B10" s="48">
        <v>10090</v>
      </c>
      <c r="C10" s="19" t="s">
        <v>7</v>
      </c>
      <c r="D10" s="180"/>
      <c r="E10" s="132"/>
      <c r="F10" s="132"/>
      <c r="G10" s="132"/>
      <c r="H10" s="132"/>
      <c r="I10" s="132"/>
      <c r="J10" s="43"/>
      <c r="K10" s="21"/>
      <c r="L10" s="92"/>
      <c r="M10" s="93"/>
      <c r="N10" s="94"/>
      <c r="O10" s="93"/>
      <c r="P10" s="95"/>
      <c r="Q10" s="61"/>
    </row>
    <row r="11" spans="1:17" s="1" customFormat="1" ht="15" customHeight="1" x14ac:dyDescent="0.25">
      <c r="A11" s="11">
        <v>3</v>
      </c>
      <c r="B11" s="50">
        <v>10004</v>
      </c>
      <c r="C11" s="22" t="s">
        <v>6</v>
      </c>
      <c r="D11" s="180"/>
      <c r="E11" s="159"/>
      <c r="F11" s="159"/>
      <c r="G11" s="159"/>
      <c r="H11" s="159"/>
      <c r="I11" s="149"/>
      <c r="J11" s="46"/>
      <c r="K11" s="21"/>
      <c r="L11" s="92"/>
      <c r="M11" s="93"/>
      <c r="N11" s="94"/>
      <c r="O11" s="93"/>
      <c r="P11" s="95"/>
      <c r="Q11" s="61"/>
    </row>
    <row r="12" spans="1:17" s="1" customFormat="1" ht="14.25" customHeight="1" x14ac:dyDescent="0.25">
      <c r="A12" s="11">
        <v>4</v>
      </c>
      <c r="B12" s="48">
        <v>10001</v>
      </c>
      <c r="C12" s="19" t="s">
        <v>4</v>
      </c>
      <c r="D12" s="180"/>
      <c r="E12" s="159"/>
      <c r="F12" s="159"/>
      <c r="G12" s="159"/>
      <c r="H12" s="159"/>
      <c r="I12" s="152"/>
      <c r="J12" s="43"/>
      <c r="K12" s="21"/>
      <c r="L12" s="92"/>
      <c r="M12" s="93"/>
      <c r="N12" s="94"/>
      <c r="O12" s="93"/>
      <c r="P12" s="95"/>
      <c r="Q12" s="61"/>
    </row>
    <row r="13" spans="1:17" s="1" customFormat="1" ht="15" customHeight="1" x14ac:dyDescent="0.25">
      <c r="A13" s="11">
        <v>5</v>
      </c>
      <c r="B13" s="48">
        <v>10120</v>
      </c>
      <c r="C13" s="19" t="s">
        <v>8</v>
      </c>
      <c r="D13" s="188"/>
      <c r="E13" s="159"/>
      <c r="F13" s="159"/>
      <c r="G13" s="159"/>
      <c r="H13" s="159"/>
      <c r="I13" s="159"/>
      <c r="J13" s="43"/>
      <c r="K13" s="21"/>
      <c r="L13" s="92"/>
      <c r="M13" s="93"/>
      <c r="N13" s="94"/>
      <c r="O13" s="93"/>
      <c r="P13" s="95"/>
      <c r="Q13" s="61"/>
    </row>
    <row r="14" spans="1:17" s="1" customFormat="1" ht="15" customHeight="1" x14ac:dyDescent="0.25">
      <c r="A14" s="11">
        <v>6</v>
      </c>
      <c r="B14" s="48">
        <v>10190</v>
      </c>
      <c r="C14" s="19" t="s">
        <v>9</v>
      </c>
      <c r="D14" s="180"/>
      <c r="E14" s="132"/>
      <c r="F14" s="132"/>
      <c r="G14" s="132"/>
      <c r="H14" s="132"/>
      <c r="I14" s="132"/>
      <c r="J14" s="43"/>
      <c r="K14" s="21"/>
      <c r="L14" s="92"/>
      <c r="M14" s="93"/>
      <c r="N14" s="94"/>
      <c r="O14" s="93"/>
      <c r="P14" s="95"/>
      <c r="Q14" s="67"/>
    </row>
    <row r="15" spans="1:17" s="1" customFormat="1" ht="15" customHeight="1" x14ac:dyDescent="0.25">
      <c r="A15" s="11">
        <v>7</v>
      </c>
      <c r="B15" s="48">
        <v>10320</v>
      </c>
      <c r="C15" s="19" t="s">
        <v>10</v>
      </c>
      <c r="D15" s="180"/>
      <c r="E15" s="159"/>
      <c r="F15" s="159"/>
      <c r="G15" s="159"/>
      <c r="H15" s="159"/>
      <c r="I15" s="152"/>
      <c r="J15" s="43"/>
      <c r="K15" s="21"/>
      <c r="L15" s="92"/>
      <c r="M15" s="93"/>
      <c r="N15" s="94"/>
      <c r="O15" s="93"/>
      <c r="P15" s="95"/>
      <c r="Q15" s="61"/>
    </row>
    <row r="16" spans="1:17" s="1" customFormat="1" ht="15" customHeight="1" thickBot="1" x14ac:dyDescent="0.3">
      <c r="A16" s="12">
        <v>8</v>
      </c>
      <c r="B16" s="52">
        <v>10860</v>
      </c>
      <c r="C16" s="20" t="s">
        <v>112</v>
      </c>
      <c r="D16" s="180"/>
      <c r="E16" s="159"/>
      <c r="F16" s="159"/>
      <c r="G16" s="159"/>
      <c r="H16" s="159"/>
      <c r="I16" s="159"/>
      <c r="J16" s="45"/>
      <c r="K16" s="21"/>
      <c r="L16" s="96"/>
      <c r="M16" s="97"/>
      <c r="N16" s="98"/>
      <c r="O16" s="97"/>
      <c r="P16" s="99"/>
      <c r="Q16" s="61"/>
    </row>
    <row r="17" spans="1:17" s="1" customFormat="1" ht="15" customHeight="1" thickBot="1" x14ac:dyDescent="0.3">
      <c r="A17" s="35"/>
      <c r="B17" s="51"/>
      <c r="C17" s="37" t="s">
        <v>102</v>
      </c>
      <c r="D17" s="190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21"/>
      <c r="L17" s="106">
        <f>D17</f>
        <v>0</v>
      </c>
      <c r="M17" s="107">
        <f>SUM(M18:M29)</f>
        <v>0</v>
      </c>
      <c r="N17" s="108">
        <f>G17+H17+I17</f>
        <v>0</v>
      </c>
      <c r="O17" s="107">
        <f>SUM(O18:O29)</f>
        <v>0</v>
      </c>
      <c r="P17" s="109">
        <f>E17</f>
        <v>0</v>
      </c>
      <c r="Q17" s="61"/>
    </row>
    <row r="18" spans="1:17" s="1" customFormat="1" ht="15" customHeight="1" x14ac:dyDescent="0.25">
      <c r="A18" s="10">
        <v>1</v>
      </c>
      <c r="B18" s="49">
        <v>20040</v>
      </c>
      <c r="C18" s="13" t="s">
        <v>11</v>
      </c>
      <c r="D18" s="180"/>
      <c r="E18" s="132"/>
      <c r="F18" s="132"/>
      <c r="G18" s="132"/>
      <c r="H18" s="132"/>
      <c r="I18" s="132"/>
      <c r="J18" s="42"/>
      <c r="K18" s="21"/>
      <c r="L18" s="88"/>
      <c r="M18" s="89"/>
      <c r="N18" s="90"/>
      <c r="O18" s="89"/>
      <c r="P18" s="91"/>
      <c r="Q18" s="61"/>
    </row>
    <row r="19" spans="1:17" s="1" customFormat="1" ht="15" customHeight="1" x14ac:dyDescent="0.25">
      <c r="A19" s="16">
        <v>2</v>
      </c>
      <c r="B19" s="48">
        <v>20061</v>
      </c>
      <c r="C19" s="19" t="s">
        <v>13</v>
      </c>
      <c r="D19" s="188"/>
      <c r="E19" s="132"/>
      <c r="F19" s="132"/>
      <c r="G19" s="132"/>
      <c r="H19" s="132"/>
      <c r="I19" s="132"/>
      <c r="J19" s="43"/>
      <c r="K19" s="21"/>
      <c r="L19" s="92"/>
      <c r="M19" s="93"/>
      <c r="N19" s="94"/>
      <c r="O19" s="93"/>
      <c r="P19" s="95"/>
      <c r="Q19" s="61"/>
    </row>
    <row r="20" spans="1:17" s="1" customFormat="1" ht="15" customHeight="1" x14ac:dyDescent="0.25">
      <c r="A20" s="16">
        <v>3</v>
      </c>
      <c r="B20" s="48">
        <v>21020</v>
      </c>
      <c r="C20" s="19" t="s">
        <v>21</v>
      </c>
      <c r="D20" s="180"/>
      <c r="E20" s="132"/>
      <c r="F20" s="132"/>
      <c r="G20" s="132"/>
      <c r="H20" s="132"/>
      <c r="I20" s="132"/>
      <c r="J20" s="43"/>
      <c r="K20" s="21"/>
      <c r="L20" s="92"/>
      <c r="M20" s="93"/>
      <c r="N20" s="94"/>
      <c r="O20" s="93"/>
      <c r="P20" s="95"/>
      <c r="Q20" s="61"/>
    </row>
    <row r="21" spans="1:17" s="1" customFormat="1" ht="15" customHeight="1" x14ac:dyDescent="0.25">
      <c r="A21" s="11">
        <v>4</v>
      </c>
      <c r="B21" s="48">
        <v>20060</v>
      </c>
      <c r="C21" s="19" t="s">
        <v>12</v>
      </c>
      <c r="D21" s="180"/>
      <c r="E21" s="159"/>
      <c r="F21" s="159"/>
      <c r="G21" s="159"/>
      <c r="H21" s="159"/>
      <c r="I21" s="159"/>
      <c r="J21" s="43"/>
      <c r="K21" s="21"/>
      <c r="L21" s="92"/>
      <c r="M21" s="93"/>
      <c r="N21" s="94"/>
      <c r="O21" s="93"/>
      <c r="P21" s="95"/>
      <c r="Q21" s="61"/>
    </row>
    <row r="22" spans="1:17" s="1" customFormat="1" ht="15" customHeight="1" x14ac:dyDescent="0.25">
      <c r="A22" s="11">
        <v>5</v>
      </c>
      <c r="B22" s="48">
        <v>20400</v>
      </c>
      <c r="C22" s="19" t="s">
        <v>15</v>
      </c>
      <c r="D22" s="180"/>
      <c r="E22" s="159"/>
      <c r="F22" s="159"/>
      <c r="G22" s="159"/>
      <c r="H22" s="159"/>
      <c r="I22" s="159"/>
      <c r="J22" s="43"/>
      <c r="K22" s="21"/>
      <c r="L22" s="92"/>
      <c r="M22" s="93"/>
      <c r="N22" s="94"/>
      <c r="O22" s="93"/>
      <c r="P22" s="95"/>
      <c r="Q22" s="61"/>
    </row>
    <row r="23" spans="1:17" s="1" customFormat="1" ht="15" customHeight="1" x14ac:dyDescent="0.25">
      <c r="A23" s="11">
        <v>6</v>
      </c>
      <c r="B23" s="48">
        <v>20080</v>
      </c>
      <c r="C23" s="19" t="s">
        <v>14</v>
      </c>
      <c r="D23" s="180"/>
      <c r="E23" s="157"/>
      <c r="F23" s="157"/>
      <c r="G23" s="157"/>
      <c r="H23" s="157"/>
      <c r="I23" s="144"/>
      <c r="J23" s="43"/>
      <c r="K23" s="21"/>
      <c r="L23" s="92"/>
      <c r="M23" s="93"/>
      <c r="N23" s="94"/>
      <c r="O23" s="93"/>
      <c r="P23" s="95"/>
    </row>
    <row r="24" spans="1:17" s="1" customFormat="1" ht="15" customHeight="1" x14ac:dyDescent="0.25">
      <c r="A24" s="11">
        <v>7</v>
      </c>
      <c r="B24" s="48">
        <v>20460</v>
      </c>
      <c r="C24" s="19" t="s">
        <v>16</v>
      </c>
      <c r="D24" s="180"/>
      <c r="E24" s="132"/>
      <c r="F24" s="132"/>
      <c r="G24" s="132"/>
      <c r="H24" s="132"/>
      <c r="I24" s="132"/>
      <c r="J24" s="43"/>
      <c r="K24" s="21"/>
      <c r="L24" s="92"/>
      <c r="M24" s="93"/>
      <c r="N24" s="94"/>
      <c r="O24" s="93"/>
      <c r="P24" s="95"/>
    </row>
    <row r="25" spans="1:17" s="1" customFormat="1" ht="15" customHeight="1" x14ac:dyDescent="0.25">
      <c r="A25" s="11">
        <v>8</v>
      </c>
      <c r="B25" s="48">
        <v>20550</v>
      </c>
      <c r="C25" s="19" t="s">
        <v>17</v>
      </c>
      <c r="D25" s="145"/>
      <c r="E25" s="159"/>
      <c r="F25" s="159"/>
      <c r="G25" s="159"/>
      <c r="H25" s="159"/>
      <c r="I25" s="132"/>
      <c r="J25" s="43"/>
      <c r="K25" s="21"/>
      <c r="L25" s="92"/>
      <c r="M25" s="93"/>
      <c r="N25" s="94"/>
      <c r="O25" s="110"/>
      <c r="P25" s="95"/>
    </row>
    <row r="26" spans="1:17" s="1" customFormat="1" ht="15" customHeight="1" x14ac:dyDescent="0.25">
      <c r="A26" s="11">
        <v>9</v>
      </c>
      <c r="B26" s="48">
        <v>20630</v>
      </c>
      <c r="C26" s="19" t="s">
        <v>18</v>
      </c>
      <c r="D26" s="158"/>
      <c r="E26" s="159"/>
      <c r="F26" s="159"/>
      <c r="G26" s="159"/>
      <c r="H26" s="159"/>
      <c r="I26" s="132"/>
      <c r="J26" s="43"/>
      <c r="K26" s="21"/>
      <c r="L26" s="92"/>
      <c r="M26" s="93"/>
      <c r="N26" s="94"/>
      <c r="O26" s="110"/>
      <c r="P26" s="95"/>
    </row>
    <row r="27" spans="1:17" s="1" customFormat="1" ht="15" customHeight="1" x14ac:dyDescent="0.25">
      <c r="A27" s="11">
        <v>10</v>
      </c>
      <c r="B27" s="48">
        <v>20810</v>
      </c>
      <c r="C27" s="19" t="s">
        <v>19</v>
      </c>
      <c r="D27" s="131"/>
      <c r="E27" s="132"/>
      <c r="F27" s="132"/>
      <c r="G27" s="132"/>
      <c r="H27" s="132"/>
      <c r="I27" s="132"/>
      <c r="J27" s="43"/>
      <c r="K27" s="21"/>
      <c r="L27" s="92"/>
      <c r="M27" s="93"/>
      <c r="N27" s="94"/>
      <c r="O27" s="110"/>
      <c r="P27" s="95"/>
    </row>
    <row r="28" spans="1:17" s="1" customFormat="1" ht="15" customHeight="1" x14ac:dyDescent="0.25">
      <c r="A28" s="11">
        <v>11</v>
      </c>
      <c r="B28" s="48">
        <v>20900</v>
      </c>
      <c r="C28" s="19" t="s">
        <v>20</v>
      </c>
      <c r="D28" s="131"/>
      <c r="E28" s="132"/>
      <c r="F28" s="132"/>
      <c r="G28" s="132"/>
      <c r="H28" s="132"/>
      <c r="I28" s="132"/>
      <c r="J28" s="43"/>
      <c r="K28" s="21"/>
      <c r="L28" s="92"/>
      <c r="M28" s="93"/>
      <c r="N28" s="94"/>
      <c r="O28" s="110"/>
      <c r="P28" s="95"/>
    </row>
    <row r="29" spans="1:17" s="1" customFormat="1" ht="15" customHeight="1" thickBot="1" x14ac:dyDescent="0.3">
      <c r="A29" s="12">
        <v>12</v>
      </c>
      <c r="B29" s="52">
        <v>21350</v>
      </c>
      <c r="C29" s="20" t="s">
        <v>22</v>
      </c>
      <c r="D29" s="115"/>
      <c r="E29" s="116"/>
      <c r="F29" s="116"/>
      <c r="G29" s="116"/>
      <c r="H29" s="116"/>
      <c r="I29" s="117"/>
      <c r="J29" s="45"/>
      <c r="K29" s="21"/>
      <c r="L29" s="96"/>
      <c r="M29" s="97"/>
      <c r="N29" s="98"/>
      <c r="O29" s="137"/>
      <c r="P29" s="99"/>
    </row>
    <row r="30" spans="1:17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9">
        <v>0</v>
      </c>
      <c r="K30" s="21"/>
      <c r="L30" s="106">
        <f>D30</f>
        <v>0</v>
      </c>
      <c r="M30" s="107">
        <f>SUM(M31:M47)</f>
        <v>0</v>
      </c>
      <c r="N30" s="108">
        <f>G30+H30+I30</f>
        <v>0</v>
      </c>
      <c r="O30" s="107">
        <f>SUM(O31:O47)</f>
        <v>0</v>
      </c>
      <c r="P30" s="109">
        <f>E30</f>
        <v>0</v>
      </c>
    </row>
    <row r="31" spans="1:17" s="1" customFormat="1" ht="15" customHeight="1" x14ac:dyDescent="0.25">
      <c r="A31" s="10">
        <v>1</v>
      </c>
      <c r="B31" s="49">
        <v>30070</v>
      </c>
      <c r="C31" s="13" t="s">
        <v>24</v>
      </c>
      <c r="D31" s="158"/>
      <c r="E31" s="159"/>
      <c r="F31" s="159"/>
      <c r="G31" s="159"/>
      <c r="H31" s="159"/>
      <c r="I31" s="159"/>
      <c r="J31" s="42"/>
      <c r="K31" s="7"/>
      <c r="L31" s="88"/>
      <c r="M31" s="89"/>
      <c r="N31" s="90"/>
      <c r="O31" s="89"/>
      <c r="P31" s="91"/>
    </row>
    <row r="32" spans="1:17" s="1" customFormat="1" ht="15" customHeight="1" x14ac:dyDescent="0.25">
      <c r="A32" s="11">
        <v>2</v>
      </c>
      <c r="B32" s="48">
        <v>30480</v>
      </c>
      <c r="C32" s="19" t="s">
        <v>111</v>
      </c>
      <c r="D32" s="131"/>
      <c r="E32" s="132"/>
      <c r="F32" s="132"/>
      <c r="G32" s="132"/>
      <c r="H32" s="132"/>
      <c r="I32" s="132"/>
      <c r="J32" s="43"/>
      <c r="K32" s="7"/>
      <c r="L32" s="92"/>
      <c r="M32" s="93"/>
      <c r="N32" s="94"/>
      <c r="O32" s="93"/>
      <c r="P32" s="95"/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158"/>
      <c r="E33" s="159"/>
      <c r="F33" s="159"/>
      <c r="G33" s="159"/>
      <c r="H33" s="159"/>
      <c r="I33" s="159"/>
      <c r="J33" s="46"/>
      <c r="K33" s="7"/>
      <c r="L33" s="92"/>
      <c r="M33" s="93"/>
      <c r="N33" s="94"/>
      <c r="O33" s="93"/>
      <c r="P33" s="95"/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158"/>
      <c r="E34" s="159"/>
      <c r="F34" s="159"/>
      <c r="G34" s="159"/>
      <c r="H34" s="159"/>
      <c r="I34" s="147"/>
      <c r="J34" s="43"/>
      <c r="K34" s="7"/>
      <c r="L34" s="92"/>
      <c r="M34" s="93"/>
      <c r="N34" s="94"/>
      <c r="O34" s="93"/>
      <c r="P34" s="95"/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158"/>
      <c r="E35" s="159"/>
      <c r="F35" s="159"/>
      <c r="G35" s="159"/>
      <c r="H35" s="159"/>
      <c r="I35" s="152"/>
      <c r="J35" s="43"/>
      <c r="K35" s="7"/>
      <c r="L35" s="92"/>
      <c r="M35" s="93"/>
      <c r="N35" s="94"/>
      <c r="O35" s="93"/>
      <c r="P35" s="95"/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114"/>
      <c r="E36" s="132"/>
      <c r="F36" s="132"/>
      <c r="G36" s="132"/>
      <c r="H36" s="132"/>
      <c r="I36" s="132"/>
      <c r="J36" s="43"/>
      <c r="K36" s="7"/>
      <c r="L36" s="92"/>
      <c r="M36" s="93"/>
      <c r="N36" s="94"/>
      <c r="O36" s="93"/>
      <c r="P36" s="95"/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158"/>
      <c r="E37" s="159"/>
      <c r="F37" s="159"/>
      <c r="G37" s="159"/>
      <c r="H37" s="159"/>
      <c r="I37" s="132"/>
      <c r="J37" s="43"/>
      <c r="K37" s="7"/>
      <c r="L37" s="92"/>
      <c r="M37" s="93"/>
      <c r="N37" s="94"/>
      <c r="O37" s="110"/>
      <c r="P37" s="95"/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131"/>
      <c r="E38" s="132"/>
      <c r="F38" s="132"/>
      <c r="G38" s="132"/>
      <c r="H38" s="132"/>
      <c r="I38" s="132"/>
      <c r="J38" s="43"/>
      <c r="K38" s="7"/>
      <c r="L38" s="92"/>
      <c r="M38" s="93"/>
      <c r="N38" s="94"/>
      <c r="O38" s="110"/>
      <c r="P38" s="95"/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131"/>
      <c r="E39" s="132"/>
      <c r="F39" s="132"/>
      <c r="G39" s="132"/>
      <c r="H39" s="132"/>
      <c r="I39" s="132"/>
      <c r="J39" s="43"/>
      <c r="K39" s="7"/>
      <c r="L39" s="92"/>
      <c r="M39" s="93"/>
      <c r="N39" s="94"/>
      <c r="O39" s="110"/>
      <c r="P39" s="95"/>
    </row>
    <row r="40" spans="1:16" s="1" customFormat="1" ht="15" customHeight="1" x14ac:dyDescent="0.25">
      <c r="A40" s="11">
        <v>10</v>
      </c>
      <c r="B40" s="48">
        <v>30500</v>
      </c>
      <c r="C40" s="19" t="s">
        <v>30</v>
      </c>
      <c r="D40" s="131"/>
      <c r="E40" s="132"/>
      <c r="F40" s="132"/>
      <c r="G40" s="132"/>
      <c r="H40" s="132"/>
      <c r="I40" s="132"/>
      <c r="J40" s="43"/>
      <c r="K40" s="7"/>
      <c r="L40" s="92"/>
      <c r="M40" s="93"/>
      <c r="N40" s="94"/>
      <c r="O40" s="110"/>
      <c r="P40" s="95"/>
    </row>
    <row r="41" spans="1:16" s="1" customFormat="1" ht="15" customHeight="1" x14ac:dyDescent="0.25">
      <c r="A41" s="11">
        <v>11</v>
      </c>
      <c r="B41" s="48">
        <v>30530</v>
      </c>
      <c r="C41" s="19" t="s">
        <v>31</v>
      </c>
      <c r="D41" s="158"/>
      <c r="E41" s="159"/>
      <c r="F41" s="159"/>
      <c r="G41" s="159"/>
      <c r="H41" s="159"/>
      <c r="I41" s="159"/>
      <c r="J41" s="43"/>
      <c r="K41" s="7"/>
      <c r="L41" s="92"/>
      <c r="M41" s="93"/>
      <c r="N41" s="94"/>
      <c r="O41" s="110"/>
      <c r="P41" s="95"/>
    </row>
    <row r="42" spans="1:16" s="1" customFormat="1" ht="15" customHeight="1" x14ac:dyDescent="0.25">
      <c r="A42" s="11">
        <v>12</v>
      </c>
      <c r="B42" s="48">
        <v>30640</v>
      </c>
      <c r="C42" s="19" t="s">
        <v>32</v>
      </c>
      <c r="D42" s="131"/>
      <c r="E42" s="132"/>
      <c r="F42" s="132"/>
      <c r="G42" s="132"/>
      <c r="H42" s="132"/>
      <c r="I42" s="132"/>
      <c r="J42" s="43"/>
      <c r="K42" s="7"/>
      <c r="L42" s="92"/>
      <c r="M42" s="93"/>
      <c r="N42" s="94"/>
      <c r="O42" s="93"/>
      <c r="P42" s="95"/>
    </row>
    <row r="43" spans="1:16" s="1" customFormat="1" ht="15" customHeight="1" x14ac:dyDescent="0.25">
      <c r="A43" s="11">
        <v>13</v>
      </c>
      <c r="B43" s="48">
        <v>30650</v>
      </c>
      <c r="C43" s="19" t="s">
        <v>33</v>
      </c>
      <c r="D43" s="148"/>
      <c r="E43" s="159"/>
      <c r="F43" s="159"/>
      <c r="G43" s="159"/>
      <c r="H43" s="159"/>
      <c r="I43" s="159"/>
      <c r="J43" s="43"/>
      <c r="K43" s="7"/>
      <c r="L43" s="92"/>
      <c r="M43" s="93"/>
      <c r="N43" s="94"/>
      <c r="O43" s="93"/>
      <c r="P43" s="95"/>
    </row>
    <row r="44" spans="1:16" s="1" customFormat="1" ht="15" customHeight="1" x14ac:dyDescent="0.25">
      <c r="A44" s="11">
        <v>14</v>
      </c>
      <c r="B44" s="48">
        <v>30790</v>
      </c>
      <c r="C44" s="19" t="s">
        <v>34</v>
      </c>
      <c r="D44" s="114"/>
      <c r="E44" s="132"/>
      <c r="F44" s="132"/>
      <c r="G44" s="132"/>
      <c r="H44" s="132"/>
      <c r="I44" s="132"/>
      <c r="J44" s="43"/>
      <c r="K44" s="7"/>
      <c r="L44" s="92"/>
      <c r="M44" s="93"/>
      <c r="N44" s="94"/>
      <c r="O44" s="110"/>
      <c r="P44" s="95"/>
    </row>
    <row r="45" spans="1:16" s="1" customFormat="1" ht="15" customHeight="1" x14ac:dyDescent="0.25">
      <c r="A45" s="11">
        <v>15</v>
      </c>
      <c r="B45" s="48">
        <v>30890</v>
      </c>
      <c r="C45" s="19" t="s">
        <v>35</v>
      </c>
      <c r="D45" s="131"/>
      <c r="E45" s="132"/>
      <c r="F45" s="132"/>
      <c r="G45" s="132"/>
      <c r="H45" s="132"/>
      <c r="I45" s="132"/>
      <c r="J45" s="43"/>
      <c r="K45" s="7"/>
      <c r="L45" s="92"/>
      <c r="M45" s="93"/>
      <c r="N45" s="94"/>
      <c r="O45" s="93"/>
      <c r="P45" s="95"/>
    </row>
    <row r="46" spans="1:16" s="1" customFormat="1" ht="15" customHeight="1" x14ac:dyDescent="0.25">
      <c r="A46" s="11">
        <v>16</v>
      </c>
      <c r="B46" s="48">
        <v>30940</v>
      </c>
      <c r="C46" s="19" t="s">
        <v>36</v>
      </c>
      <c r="D46" s="156"/>
      <c r="E46" s="157"/>
      <c r="F46" s="157"/>
      <c r="G46" s="157"/>
      <c r="H46" s="157"/>
      <c r="I46" s="132"/>
      <c r="J46" s="43"/>
      <c r="K46" s="7"/>
      <c r="L46" s="92"/>
      <c r="M46" s="93"/>
      <c r="N46" s="94"/>
      <c r="O46" s="93"/>
      <c r="P46" s="95"/>
    </row>
    <row r="47" spans="1:16" s="1" customFormat="1" ht="15" customHeight="1" thickBot="1" x14ac:dyDescent="0.3">
      <c r="A47" s="11">
        <v>17</v>
      </c>
      <c r="B47" s="52">
        <v>31480</v>
      </c>
      <c r="C47" s="20" t="s">
        <v>38</v>
      </c>
      <c r="D47" s="115"/>
      <c r="E47" s="116"/>
      <c r="F47" s="116"/>
      <c r="G47" s="116"/>
      <c r="H47" s="116"/>
      <c r="I47" s="117"/>
      <c r="J47" s="45"/>
      <c r="K47" s="7"/>
      <c r="L47" s="96"/>
      <c r="M47" s="97"/>
      <c r="N47" s="98"/>
      <c r="O47" s="97"/>
      <c r="P47" s="99"/>
    </row>
    <row r="48" spans="1:16" s="1" customFormat="1" ht="15" customHeight="1" thickBot="1" x14ac:dyDescent="0.3">
      <c r="A48" s="35"/>
      <c r="B48" s="51"/>
      <c r="C48" s="37" t="s">
        <v>104</v>
      </c>
      <c r="D48" s="36">
        <f>SUM(D49:D67)</f>
        <v>2</v>
      </c>
      <c r="E48" s="79">
        <v>0</v>
      </c>
      <c r="F48" s="79">
        <f t="shared" ref="F48" si="0">AVERAGE(F49:F67)</f>
        <v>100</v>
      </c>
      <c r="G48" s="79">
        <v>0</v>
      </c>
      <c r="H48" s="79">
        <v>0</v>
      </c>
      <c r="I48" s="79">
        <v>0</v>
      </c>
      <c r="J48" s="41">
        <f>AVERAGE(J49:J67)</f>
        <v>36.5</v>
      </c>
      <c r="K48" s="21"/>
      <c r="L48" s="106">
        <f>D48</f>
        <v>2</v>
      </c>
      <c r="M48" s="107">
        <f>SUM(M49:M67)</f>
        <v>0</v>
      </c>
      <c r="N48" s="108">
        <f>G48+H48+I48</f>
        <v>0</v>
      </c>
      <c r="O48" s="107">
        <f>SUM(O49:O67)</f>
        <v>0</v>
      </c>
      <c r="P48" s="109">
        <f>E48</f>
        <v>0</v>
      </c>
    </row>
    <row r="49" spans="1:16" s="1" customFormat="1" ht="15" customHeight="1" x14ac:dyDescent="0.25">
      <c r="A49" s="59">
        <v>1</v>
      </c>
      <c r="B49" s="49">
        <v>40010</v>
      </c>
      <c r="C49" s="13" t="s">
        <v>39</v>
      </c>
      <c r="D49" s="158"/>
      <c r="E49" s="159"/>
      <c r="F49" s="159"/>
      <c r="G49" s="159"/>
      <c r="H49" s="159"/>
      <c r="I49" s="159"/>
      <c r="J49" s="42"/>
      <c r="K49" s="21"/>
      <c r="L49" s="88"/>
      <c r="M49" s="89"/>
      <c r="N49" s="90"/>
      <c r="O49" s="89"/>
      <c r="P49" s="91"/>
    </row>
    <row r="50" spans="1:16" s="1" customFormat="1" ht="15" customHeight="1" x14ac:dyDescent="0.25">
      <c r="A50" s="23">
        <v>2</v>
      </c>
      <c r="B50" s="48">
        <v>40030</v>
      </c>
      <c r="C50" s="19" t="s">
        <v>41</v>
      </c>
      <c r="D50" s="131"/>
      <c r="E50" s="132"/>
      <c r="F50" s="132"/>
      <c r="G50" s="132"/>
      <c r="H50" s="132"/>
      <c r="I50" s="132"/>
      <c r="J50" s="43"/>
      <c r="K50" s="21"/>
      <c r="L50" s="92"/>
      <c r="M50" s="93"/>
      <c r="N50" s="94"/>
      <c r="O50" s="93"/>
      <c r="P50" s="95"/>
    </row>
    <row r="51" spans="1:16" s="1" customFormat="1" ht="15" customHeight="1" x14ac:dyDescent="0.25">
      <c r="A51" s="23">
        <v>3</v>
      </c>
      <c r="B51" s="48">
        <v>40410</v>
      </c>
      <c r="C51" s="19" t="s">
        <v>48</v>
      </c>
      <c r="D51" s="131"/>
      <c r="E51" s="132"/>
      <c r="F51" s="132"/>
      <c r="G51" s="132"/>
      <c r="H51" s="132"/>
      <c r="I51" s="132"/>
      <c r="J51" s="43"/>
      <c r="K51" s="21"/>
      <c r="L51" s="92"/>
      <c r="M51" s="93"/>
      <c r="N51" s="94"/>
      <c r="O51" s="93"/>
      <c r="P51" s="95"/>
    </row>
    <row r="52" spans="1:16" s="1" customFormat="1" ht="15" customHeight="1" x14ac:dyDescent="0.25">
      <c r="A52" s="23">
        <v>4</v>
      </c>
      <c r="B52" s="48">
        <v>40011</v>
      </c>
      <c r="C52" s="19" t="s">
        <v>40</v>
      </c>
      <c r="D52" s="131"/>
      <c r="E52" s="132"/>
      <c r="F52" s="132"/>
      <c r="G52" s="132"/>
      <c r="H52" s="132"/>
      <c r="I52" s="132"/>
      <c r="J52" s="43"/>
      <c r="K52" s="21"/>
      <c r="L52" s="92"/>
      <c r="M52" s="93"/>
      <c r="N52" s="335"/>
      <c r="O52" s="93"/>
      <c r="P52" s="95"/>
    </row>
    <row r="53" spans="1:16" s="1" customFormat="1" ht="15" customHeight="1" x14ac:dyDescent="0.25">
      <c r="A53" s="23">
        <v>5</v>
      </c>
      <c r="B53" s="48">
        <v>40080</v>
      </c>
      <c r="C53" s="19" t="s">
        <v>96</v>
      </c>
      <c r="D53" s="158">
        <v>2</v>
      </c>
      <c r="E53" s="159"/>
      <c r="F53" s="159">
        <v>100</v>
      </c>
      <c r="G53" s="159"/>
      <c r="H53" s="159"/>
      <c r="I53" s="159"/>
      <c r="J53" s="43">
        <v>36.5</v>
      </c>
      <c r="K53" s="21"/>
      <c r="L53" s="92">
        <f>D53</f>
        <v>2</v>
      </c>
      <c r="M53" s="93">
        <f t="shared" ref="M53" si="1">N53*L53/100</f>
        <v>0</v>
      </c>
      <c r="N53" s="430">
        <f>G53+H53+I53</f>
        <v>0</v>
      </c>
      <c r="O53" s="93">
        <f t="shared" ref="O53" si="2">P53*L53/100</f>
        <v>0</v>
      </c>
      <c r="P53" s="95">
        <f>E53</f>
        <v>0</v>
      </c>
    </row>
    <row r="54" spans="1:16" s="1" customFormat="1" ht="15" customHeight="1" x14ac:dyDescent="0.25">
      <c r="A54" s="23">
        <v>6</v>
      </c>
      <c r="B54" s="48">
        <v>40100</v>
      </c>
      <c r="C54" s="19" t="s">
        <v>42</v>
      </c>
      <c r="D54" s="158"/>
      <c r="E54" s="159"/>
      <c r="F54" s="159"/>
      <c r="G54" s="159"/>
      <c r="H54" s="159"/>
      <c r="I54" s="159"/>
      <c r="J54" s="43"/>
      <c r="K54" s="21"/>
      <c r="L54" s="92"/>
      <c r="M54" s="93"/>
      <c r="N54" s="331"/>
      <c r="O54" s="93"/>
      <c r="P54" s="95"/>
    </row>
    <row r="55" spans="1:16" s="1" customFormat="1" ht="15" customHeight="1" x14ac:dyDescent="0.25">
      <c r="A55" s="23">
        <v>7</v>
      </c>
      <c r="B55" s="48">
        <v>40020</v>
      </c>
      <c r="C55" s="19" t="s">
        <v>110</v>
      </c>
      <c r="D55" s="131"/>
      <c r="E55" s="132"/>
      <c r="F55" s="132"/>
      <c r="G55" s="132"/>
      <c r="H55" s="132"/>
      <c r="I55" s="132"/>
      <c r="J55" s="43"/>
      <c r="K55" s="21"/>
      <c r="L55" s="92"/>
      <c r="M55" s="93"/>
      <c r="N55" s="94"/>
      <c r="O55" s="110"/>
      <c r="P55" s="95"/>
    </row>
    <row r="56" spans="1:16" s="1" customFormat="1" ht="15" customHeight="1" x14ac:dyDescent="0.25">
      <c r="A56" s="23">
        <v>8</v>
      </c>
      <c r="B56" s="48">
        <v>40031</v>
      </c>
      <c r="C56" s="19" t="s">
        <v>113</v>
      </c>
      <c r="D56" s="131"/>
      <c r="E56" s="132"/>
      <c r="F56" s="132"/>
      <c r="G56" s="132"/>
      <c r="H56" s="132"/>
      <c r="I56" s="132"/>
      <c r="J56" s="43"/>
      <c r="K56" s="21"/>
      <c r="L56" s="92"/>
      <c r="M56" s="93"/>
      <c r="N56" s="94"/>
      <c r="O56" s="93"/>
      <c r="P56" s="95"/>
    </row>
    <row r="57" spans="1:16" s="1" customFormat="1" ht="15" customHeight="1" x14ac:dyDescent="0.25">
      <c r="A57" s="23">
        <v>9</v>
      </c>
      <c r="B57" s="48">
        <v>40210</v>
      </c>
      <c r="C57" s="19" t="s">
        <v>44</v>
      </c>
      <c r="D57" s="158"/>
      <c r="E57" s="159"/>
      <c r="F57" s="159"/>
      <c r="G57" s="159"/>
      <c r="H57" s="159"/>
      <c r="I57" s="132"/>
      <c r="J57" s="43"/>
      <c r="K57" s="21"/>
      <c r="L57" s="92"/>
      <c r="M57" s="93"/>
      <c r="N57" s="94"/>
      <c r="O57" s="110"/>
      <c r="P57" s="95"/>
    </row>
    <row r="58" spans="1:16" s="1" customFormat="1" ht="15" customHeight="1" x14ac:dyDescent="0.25">
      <c r="A58" s="23">
        <v>10</v>
      </c>
      <c r="B58" s="48">
        <v>40300</v>
      </c>
      <c r="C58" s="19" t="s">
        <v>45</v>
      </c>
      <c r="D58" s="158"/>
      <c r="E58" s="159"/>
      <c r="F58" s="159"/>
      <c r="G58" s="159"/>
      <c r="H58" s="159"/>
      <c r="I58" s="132"/>
      <c r="J58" s="43"/>
      <c r="K58" s="21"/>
      <c r="L58" s="92"/>
      <c r="M58" s="93"/>
      <c r="N58" s="94"/>
      <c r="O58" s="93"/>
      <c r="P58" s="95"/>
    </row>
    <row r="59" spans="1:16" s="1" customFormat="1" ht="15" customHeight="1" x14ac:dyDescent="0.25">
      <c r="A59" s="23">
        <v>11</v>
      </c>
      <c r="B59" s="48">
        <v>40360</v>
      </c>
      <c r="C59" s="19" t="s">
        <v>46</v>
      </c>
      <c r="D59" s="118"/>
      <c r="E59" s="132"/>
      <c r="F59" s="132"/>
      <c r="G59" s="132"/>
      <c r="H59" s="132"/>
      <c r="I59" s="132"/>
      <c r="J59" s="43"/>
      <c r="K59" s="21"/>
      <c r="L59" s="92"/>
      <c r="M59" s="93"/>
      <c r="N59" s="94"/>
      <c r="O59" s="93"/>
      <c r="P59" s="95"/>
    </row>
    <row r="60" spans="1:16" s="1" customFormat="1" ht="15" customHeight="1" x14ac:dyDescent="0.25">
      <c r="A60" s="23">
        <v>12</v>
      </c>
      <c r="B60" s="48">
        <v>40390</v>
      </c>
      <c r="C60" s="19" t="s">
        <v>47</v>
      </c>
      <c r="D60" s="118"/>
      <c r="E60" s="132"/>
      <c r="F60" s="132"/>
      <c r="G60" s="132"/>
      <c r="H60" s="132"/>
      <c r="I60" s="132"/>
      <c r="J60" s="43"/>
      <c r="K60" s="21"/>
      <c r="L60" s="92"/>
      <c r="M60" s="93"/>
      <c r="N60" s="94"/>
      <c r="O60" s="93"/>
      <c r="P60" s="95"/>
    </row>
    <row r="61" spans="1:16" s="1" customFormat="1" ht="15" customHeight="1" x14ac:dyDescent="0.25">
      <c r="A61" s="23">
        <v>13</v>
      </c>
      <c r="B61" s="48">
        <v>40720</v>
      </c>
      <c r="C61" s="19" t="s">
        <v>109</v>
      </c>
      <c r="D61" s="131"/>
      <c r="E61" s="132"/>
      <c r="F61" s="132"/>
      <c r="G61" s="132"/>
      <c r="H61" s="132"/>
      <c r="I61" s="132"/>
      <c r="J61" s="43"/>
      <c r="K61" s="21"/>
      <c r="L61" s="92"/>
      <c r="M61" s="93"/>
      <c r="N61" s="94"/>
      <c r="O61" s="93"/>
      <c r="P61" s="95"/>
    </row>
    <row r="62" spans="1:16" s="1" customFormat="1" ht="15" customHeight="1" x14ac:dyDescent="0.25">
      <c r="A62" s="23">
        <v>14</v>
      </c>
      <c r="B62" s="48">
        <v>40730</v>
      </c>
      <c r="C62" s="19" t="s">
        <v>49</v>
      </c>
      <c r="D62" s="158"/>
      <c r="E62" s="159"/>
      <c r="F62" s="159"/>
      <c r="G62" s="159"/>
      <c r="H62" s="132"/>
      <c r="I62" s="132"/>
      <c r="J62" s="43"/>
      <c r="K62" s="21"/>
      <c r="L62" s="92"/>
      <c r="M62" s="93"/>
      <c r="N62" s="94"/>
      <c r="O62" s="110"/>
      <c r="P62" s="95"/>
    </row>
    <row r="63" spans="1:16" s="1" customFormat="1" ht="15" customHeight="1" x14ac:dyDescent="0.25">
      <c r="A63" s="23">
        <v>15</v>
      </c>
      <c r="B63" s="48">
        <v>40820</v>
      </c>
      <c r="C63" s="19" t="s">
        <v>50</v>
      </c>
      <c r="D63" s="131"/>
      <c r="E63" s="132"/>
      <c r="F63" s="132"/>
      <c r="G63" s="132"/>
      <c r="H63" s="132"/>
      <c r="I63" s="132"/>
      <c r="J63" s="43"/>
      <c r="K63" s="21"/>
      <c r="L63" s="92"/>
      <c r="M63" s="93"/>
      <c r="N63" s="94"/>
      <c r="O63" s="110"/>
      <c r="P63" s="95"/>
    </row>
    <row r="64" spans="1:16" s="1" customFormat="1" ht="15" customHeight="1" x14ac:dyDescent="0.25">
      <c r="A64" s="23">
        <v>16</v>
      </c>
      <c r="B64" s="48">
        <v>40840</v>
      </c>
      <c r="C64" s="19" t="s">
        <v>51</v>
      </c>
      <c r="D64" s="158"/>
      <c r="E64" s="159"/>
      <c r="F64" s="159"/>
      <c r="G64" s="178"/>
      <c r="H64" s="152"/>
      <c r="I64" s="152"/>
      <c r="J64" s="43"/>
      <c r="K64" s="21"/>
      <c r="L64" s="92"/>
      <c r="M64" s="93"/>
      <c r="N64" s="94"/>
      <c r="O64" s="110"/>
      <c r="P64" s="95"/>
    </row>
    <row r="65" spans="1:16" s="1" customFormat="1" ht="15" customHeight="1" x14ac:dyDescent="0.25">
      <c r="A65" s="23">
        <v>17</v>
      </c>
      <c r="B65" s="48">
        <v>40950</v>
      </c>
      <c r="C65" s="19" t="s">
        <v>52</v>
      </c>
      <c r="D65" s="158"/>
      <c r="E65" s="159"/>
      <c r="F65" s="159"/>
      <c r="G65" s="159"/>
      <c r="H65" s="159"/>
      <c r="I65" s="152"/>
      <c r="J65" s="43"/>
      <c r="K65" s="21"/>
      <c r="L65" s="92"/>
      <c r="M65" s="93"/>
      <c r="N65" s="94"/>
      <c r="O65" s="110"/>
      <c r="P65" s="95"/>
    </row>
    <row r="66" spans="1:16" s="1" customFormat="1" ht="15" customHeight="1" x14ac:dyDescent="0.25">
      <c r="A66" s="23">
        <v>18</v>
      </c>
      <c r="B66" s="50">
        <v>40990</v>
      </c>
      <c r="C66" s="22" t="s">
        <v>53</v>
      </c>
      <c r="D66" s="158"/>
      <c r="E66" s="159"/>
      <c r="F66" s="159"/>
      <c r="G66" s="159"/>
      <c r="H66" s="159"/>
      <c r="I66" s="159"/>
      <c r="J66" s="46"/>
      <c r="K66" s="21"/>
      <c r="L66" s="92"/>
      <c r="M66" s="93"/>
      <c r="N66" s="94"/>
      <c r="O66" s="110"/>
      <c r="P66" s="95"/>
    </row>
    <row r="67" spans="1:16" s="1" customFormat="1" ht="15" customHeight="1" thickBot="1" x14ac:dyDescent="0.3">
      <c r="A67" s="24">
        <v>19</v>
      </c>
      <c r="B67" s="48">
        <v>40133</v>
      </c>
      <c r="C67" s="19" t="s">
        <v>43</v>
      </c>
      <c r="D67" s="158"/>
      <c r="E67" s="159"/>
      <c r="F67" s="159"/>
      <c r="G67" s="159"/>
      <c r="H67" s="159"/>
      <c r="I67" s="159"/>
      <c r="J67" s="43"/>
      <c r="K67" s="21"/>
      <c r="L67" s="96"/>
      <c r="M67" s="97"/>
      <c r="N67" s="98"/>
      <c r="O67" s="137"/>
      <c r="P67" s="99"/>
    </row>
    <row r="68" spans="1:16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9">
        <v>0</v>
      </c>
      <c r="K68" s="21"/>
      <c r="L68" s="106">
        <f>D68</f>
        <v>0</v>
      </c>
      <c r="M68" s="107">
        <f>SUM(M69:M82)</f>
        <v>0</v>
      </c>
      <c r="N68" s="108">
        <f>G68+H68+I68</f>
        <v>0</v>
      </c>
      <c r="O68" s="187">
        <f>SUM(O69:O82)</f>
        <v>0</v>
      </c>
      <c r="P68" s="109">
        <f>E68</f>
        <v>0</v>
      </c>
    </row>
    <row r="69" spans="1:16" s="1" customFormat="1" ht="15" customHeight="1" x14ac:dyDescent="0.25">
      <c r="A69" s="16">
        <v>1</v>
      </c>
      <c r="B69" s="48">
        <v>50040</v>
      </c>
      <c r="C69" s="19" t="s">
        <v>54</v>
      </c>
      <c r="D69" s="158"/>
      <c r="E69" s="159"/>
      <c r="F69" s="159"/>
      <c r="G69" s="159"/>
      <c r="H69" s="159"/>
      <c r="I69" s="159"/>
      <c r="J69" s="43"/>
      <c r="K69" s="21"/>
      <c r="L69" s="88"/>
      <c r="M69" s="89"/>
      <c r="N69" s="90"/>
      <c r="O69" s="183"/>
      <c r="P69" s="91"/>
    </row>
    <row r="70" spans="1:16" s="1" customFormat="1" ht="15" customHeight="1" x14ac:dyDescent="0.25">
      <c r="A70" s="11">
        <v>2</v>
      </c>
      <c r="B70" s="48">
        <v>50003</v>
      </c>
      <c r="C70" s="19" t="s">
        <v>97</v>
      </c>
      <c r="D70" s="158"/>
      <c r="E70" s="159"/>
      <c r="F70" s="159"/>
      <c r="G70" s="159"/>
      <c r="H70" s="159"/>
      <c r="I70" s="152"/>
      <c r="J70" s="43"/>
      <c r="K70" s="21"/>
      <c r="L70" s="92"/>
      <c r="M70" s="93"/>
      <c r="N70" s="94"/>
      <c r="O70" s="93"/>
      <c r="P70" s="95"/>
    </row>
    <row r="71" spans="1:16" s="1" customFormat="1" ht="15" customHeight="1" x14ac:dyDescent="0.25">
      <c r="A71" s="11">
        <v>3</v>
      </c>
      <c r="B71" s="48">
        <v>50060</v>
      </c>
      <c r="C71" s="19" t="s">
        <v>56</v>
      </c>
      <c r="D71" s="131"/>
      <c r="E71" s="132"/>
      <c r="F71" s="132"/>
      <c r="G71" s="132"/>
      <c r="H71" s="132"/>
      <c r="I71" s="132"/>
      <c r="J71" s="43"/>
      <c r="K71" s="21"/>
      <c r="L71" s="92"/>
      <c r="M71" s="93"/>
      <c r="N71" s="94"/>
      <c r="O71" s="93"/>
      <c r="P71" s="95"/>
    </row>
    <row r="72" spans="1:16" s="1" customFormat="1" ht="15" customHeight="1" x14ac:dyDescent="0.25">
      <c r="A72" s="11">
        <v>4</v>
      </c>
      <c r="B72" s="54">
        <v>50170</v>
      </c>
      <c r="C72" s="19" t="s">
        <v>57</v>
      </c>
      <c r="D72" s="131"/>
      <c r="E72" s="132"/>
      <c r="F72" s="132"/>
      <c r="G72" s="132"/>
      <c r="H72" s="132"/>
      <c r="I72" s="132"/>
      <c r="J72" s="43"/>
      <c r="K72" s="21"/>
      <c r="L72" s="92"/>
      <c r="M72" s="93"/>
      <c r="N72" s="94"/>
      <c r="O72" s="110"/>
      <c r="P72" s="95"/>
    </row>
    <row r="73" spans="1:16" s="1" customFormat="1" ht="15" customHeight="1" x14ac:dyDescent="0.25">
      <c r="A73" s="11">
        <v>5</v>
      </c>
      <c r="B73" s="48">
        <v>50230</v>
      </c>
      <c r="C73" s="19" t="s">
        <v>58</v>
      </c>
      <c r="D73" s="158"/>
      <c r="E73" s="159"/>
      <c r="F73" s="159"/>
      <c r="G73" s="159"/>
      <c r="H73" s="159"/>
      <c r="I73" s="132"/>
      <c r="J73" s="43"/>
      <c r="K73" s="21"/>
      <c r="L73" s="92"/>
      <c r="M73" s="93"/>
      <c r="N73" s="94"/>
      <c r="O73" s="93"/>
      <c r="P73" s="95"/>
    </row>
    <row r="74" spans="1:16" s="1" customFormat="1" ht="15" customHeight="1" x14ac:dyDescent="0.25">
      <c r="A74" s="11">
        <v>6</v>
      </c>
      <c r="B74" s="48">
        <v>50340</v>
      </c>
      <c r="C74" s="19" t="s">
        <v>59</v>
      </c>
      <c r="D74" s="131"/>
      <c r="E74" s="132"/>
      <c r="F74" s="132"/>
      <c r="G74" s="132"/>
      <c r="H74" s="132"/>
      <c r="I74" s="132"/>
      <c r="J74" s="43"/>
      <c r="K74" s="21"/>
      <c r="L74" s="92"/>
      <c r="M74" s="93"/>
      <c r="N74" s="94"/>
      <c r="O74" s="93"/>
      <c r="P74" s="95"/>
    </row>
    <row r="75" spans="1:16" s="1" customFormat="1" ht="15" customHeight="1" x14ac:dyDescent="0.25">
      <c r="A75" s="11">
        <v>7</v>
      </c>
      <c r="B75" s="48">
        <v>50420</v>
      </c>
      <c r="C75" s="19" t="s">
        <v>60</v>
      </c>
      <c r="D75" s="131"/>
      <c r="E75" s="132"/>
      <c r="F75" s="132"/>
      <c r="G75" s="132"/>
      <c r="H75" s="132"/>
      <c r="I75" s="132"/>
      <c r="J75" s="43"/>
      <c r="K75" s="21"/>
      <c r="L75" s="92"/>
      <c r="M75" s="93"/>
      <c r="N75" s="94"/>
      <c r="O75" s="93"/>
      <c r="P75" s="95"/>
    </row>
    <row r="76" spans="1:16" s="1" customFormat="1" ht="15" customHeight="1" x14ac:dyDescent="0.25">
      <c r="A76" s="11">
        <v>8</v>
      </c>
      <c r="B76" s="48">
        <v>50450</v>
      </c>
      <c r="C76" s="19" t="s">
        <v>61</v>
      </c>
      <c r="D76" s="156"/>
      <c r="E76" s="157"/>
      <c r="F76" s="157"/>
      <c r="G76" s="157"/>
      <c r="H76" s="157"/>
      <c r="I76" s="152"/>
      <c r="J76" s="43"/>
      <c r="K76" s="21"/>
      <c r="L76" s="92"/>
      <c r="M76" s="93"/>
      <c r="N76" s="94"/>
      <c r="O76" s="93"/>
      <c r="P76" s="95"/>
    </row>
    <row r="77" spans="1:16" s="1" customFormat="1" ht="15" customHeight="1" x14ac:dyDescent="0.25">
      <c r="A77" s="11">
        <v>9</v>
      </c>
      <c r="B77" s="48">
        <v>50620</v>
      </c>
      <c r="C77" s="19" t="s">
        <v>62</v>
      </c>
      <c r="D77" s="156"/>
      <c r="E77" s="157"/>
      <c r="F77" s="157"/>
      <c r="G77" s="157"/>
      <c r="H77" s="157"/>
      <c r="I77" s="157"/>
      <c r="J77" s="43"/>
      <c r="K77" s="21"/>
      <c r="L77" s="92"/>
      <c r="M77" s="93"/>
      <c r="N77" s="94"/>
      <c r="O77" s="93"/>
      <c r="P77" s="95"/>
    </row>
    <row r="78" spans="1:16" s="1" customFormat="1" ht="15" customHeight="1" x14ac:dyDescent="0.25">
      <c r="A78" s="11">
        <v>10</v>
      </c>
      <c r="B78" s="48">
        <v>50760</v>
      </c>
      <c r="C78" s="19" t="s">
        <v>63</v>
      </c>
      <c r="D78" s="156"/>
      <c r="E78" s="157"/>
      <c r="F78" s="157"/>
      <c r="G78" s="157"/>
      <c r="H78" s="157"/>
      <c r="I78" s="152"/>
      <c r="J78" s="43"/>
      <c r="K78" s="21"/>
      <c r="L78" s="92"/>
      <c r="M78" s="93"/>
      <c r="N78" s="94"/>
      <c r="O78" s="110"/>
      <c r="P78" s="95"/>
    </row>
    <row r="79" spans="1:16" s="1" customFormat="1" ht="15" customHeight="1" x14ac:dyDescent="0.25">
      <c r="A79" s="11">
        <v>11</v>
      </c>
      <c r="B79" s="48">
        <v>50780</v>
      </c>
      <c r="C79" s="19" t="s">
        <v>64</v>
      </c>
      <c r="D79" s="119"/>
      <c r="E79" s="132"/>
      <c r="F79" s="132"/>
      <c r="G79" s="132"/>
      <c r="H79" s="132"/>
      <c r="I79" s="132"/>
      <c r="J79" s="43"/>
      <c r="K79" s="21"/>
      <c r="L79" s="92"/>
      <c r="M79" s="93"/>
      <c r="N79" s="94"/>
      <c r="O79" s="110"/>
      <c r="P79" s="95"/>
    </row>
    <row r="80" spans="1:16" s="1" customFormat="1" ht="15" customHeight="1" x14ac:dyDescent="0.25">
      <c r="A80" s="11">
        <v>12</v>
      </c>
      <c r="B80" s="48">
        <v>50930</v>
      </c>
      <c r="C80" s="19" t="s">
        <v>65</v>
      </c>
      <c r="D80" s="131"/>
      <c r="E80" s="132"/>
      <c r="F80" s="132"/>
      <c r="G80" s="132"/>
      <c r="H80" s="132"/>
      <c r="I80" s="132"/>
      <c r="J80" s="43"/>
      <c r="K80" s="21"/>
      <c r="L80" s="92"/>
      <c r="M80" s="93"/>
      <c r="N80" s="94"/>
      <c r="O80" s="93"/>
      <c r="P80" s="95"/>
    </row>
    <row r="81" spans="1:16" s="1" customFormat="1" ht="15" customHeight="1" x14ac:dyDescent="0.25">
      <c r="A81" s="15">
        <v>13</v>
      </c>
      <c r="B81" s="50">
        <v>51370</v>
      </c>
      <c r="C81" s="22" t="s">
        <v>66</v>
      </c>
      <c r="D81" s="131"/>
      <c r="E81" s="132"/>
      <c r="F81" s="132"/>
      <c r="G81" s="132"/>
      <c r="H81" s="132"/>
      <c r="I81" s="132"/>
      <c r="J81" s="46"/>
      <c r="K81" s="21"/>
      <c r="L81" s="92"/>
      <c r="M81" s="93"/>
      <c r="N81" s="94"/>
      <c r="O81" s="93"/>
      <c r="P81" s="95"/>
    </row>
    <row r="82" spans="1:16" s="1" customFormat="1" ht="15" customHeight="1" thickBot="1" x14ac:dyDescent="0.3">
      <c r="A82" s="15">
        <v>14</v>
      </c>
      <c r="B82" s="50">
        <v>51580</v>
      </c>
      <c r="C82" s="22" t="s">
        <v>124</v>
      </c>
      <c r="D82" s="120"/>
      <c r="E82" s="121"/>
      <c r="F82" s="121"/>
      <c r="G82" s="121"/>
      <c r="H82" s="121"/>
      <c r="I82" s="122"/>
      <c r="J82" s="46"/>
      <c r="K82" s="21"/>
      <c r="L82" s="96"/>
      <c r="M82" s="97"/>
      <c r="N82" s="98"/>
      <c r="O82" s="97"/>
      <c r="P82" s="99"/>
    </row>
    <row r="83" spans="1:16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9">
        <v>0</v>
      </c>
      <c r="K83" s="21"/>
      <c r="L83" s="106">
        <f>D83</f>
        <v>0</v>
      </c>
      <c r="M83" s="107">
        <f>SUM(M84:M114)</f>
        <v>0</v>
      </c>
      <c r="N83" s="108">
        <f>G83+H83+I83</f>
        <v>0</v>
      </c>
      <c r="O83" s="107">
        <f>SUM(O84:O114)</f>
        <v>0</v>
      </c>
      <c r="P83" s="109">
        <f>E83</f>
        <v>0</v>
      </c>
    </row>
    <row r="84" spans="1:16" s="1" customFormat="1" ht="15" customHeight="1" x14ac:dyDescent="0.25">
      <c r="A84" s="59">
        <v>1</v>
      </c>
      <c r="B84" s="53">
        <v>60010</v>
      </c>
      <c r="C84" s="19" t="s">
        <v>68</v>
      </c>
      <c r="D84" s="158"/>
      <c r="E84" s="159"/>
      <c r="F84" s="159"/>
      <c r="G84" s="159"/>
      <c r="H84" s="159"/>
      <c r="I84" s="159"/>
      <c r="J84" s="43"/>
      <c r="K84" s="21"/>
      <c r="L84" s="88"/>
      <c r="M84" s="89"/>
      <c r="N84" s="90"/>
      <c r="O84" s="89"/>
      <c r="P84" s="91"/>
    </row>
    <row r="85" spans="1:16" s="1" customFormat="1" ht="15" customHeight="1" x14ac:dyDescent="0.25">
      <c r="A85" s="23">
        <v>2</v>
      </c>
      <c r="B85" s="48">
        <v>60020</v>
      </c>
      <c r="C85" s="19" t="s">
        <v>69</v>
      </c>
      <c r="D85" s="123"/>
      <c r="E85" s="132"/>
      <c r="F85" s="132"/>
      <c r="G85" s="132"/>
      <c r="H85" s="132"/>
      <c r="I85" s="132"/>
      <c r="J85" s="43"/>
      <c r="K85" s="21"/>
      <c r="L85" s="92"/>
      <c r="M85" s="93"/>
      <c r="N85" s="94"/>
      <c r="O85" s="110"/>
      <c r="P85" s="95"/>
    </row>
    <row r="86" spans="1:16" s="1" customFormat="1" ht="15" customHeight="1" x14ac:dyDescent="0.25">
      <c r="A86" s="23">
        <v>3</v>
      </c>
      <c r="B86" s="48">
        <v>60050</v>
      </c>
      <c r="C86" s="19" t="s">
        <v>70</v>
      </c>
      <c r="D86" s="131"/>
      <c r="E86" s="132"/>
      <c r="F86" s="132"/>
      <c r="G86" s="132"/>
      <c r="H86" s="132"/>
      <c r="I86" s="132"/>
      <c r="J86" s="43"/>
      <c r="K86" s="21"/>
      <c r="L86" s="92"/>
      <c r="M86" s="93"/>
      <c r="N86" s="94"/>
      <c r="O86" s="93"/>
      <c r="P86" s="95"/>
    </row>
    <row r="87" spans="1:16" s="1" customFormat="1" ht="15" customHeight="1" x14ac:dyDescent="0.25">
      <c r="A87" s="23">
        <v>4</v>
      </c>
      <c r="B87" s="48">
        <v>60070</v>
      </c>
      <c r="C87" s="19" t="s">
        <v>71</v>
      </c>
      <c r="D87" s="131"/>
      <c r="E87" s="132"/>
      <c r="F87" s="132"/>
      <c r="G87" s="132"/>
      <c r="H87" s="132"/>
      <c r="I87" s="132"/>
      <c r="J87" s="43"/>
      <c r="K87" s="21"/>
      <c r="L87" s="92"/>
      <c r="M87" s="93"/>
      <c r="N87" s="94"/>
      <c r="O87" s="93"/>
      <c r="P87" s="95"/>
    </row>
    <row r="88" spans="1:16" s="1" customFormat="1" ht="15" customHeight="1" x14ac:dyDescent="0.25">
      <c r="A88" s="23">
        <v>5</v>
      </c>
      <c r="B88" s="48">
        <v>60180</v>
      </c>
      <c r="C88" s="19" t="s">
        <v>72</v>
      </c>
      <c r="D88" s="131"/>
      <c r="E88" s="132"/>
      <c r="F88" s="132"/>
      <c r="G88" s="132"/>
      <c r="H88" s="132"/>
      <c r="I88" s="132"/>
      <c r="J88" s="43"/>
      <c r="K88" s="21"/>
      <c r="L88" s="92"/>
      <c r="M88" s="93"/>
      <c r="N88" s="94"/>
      <c r="O88" s="93"/>
      <c r="P88" s="95"/>
    </row>
    <row r="89" spans="1:16" s="1" customFormat="1" ht="15" customHeight="1" x14ac:dyDescent="0.25">
      <c r="A89" s="23">
        <v>6</v>
      </c>
      <c r="B89" s="48">
        <v>60240</v>
      </c>
      <c r="C89" s="19" t="s">
        <v>73</v>
      </c>
      <c r="D89" s="131"/>
      <c r="E89" s="132"/>
      <c r="F89" s="132"/>
      <c r="G89" s="132"/>
      <c r="H89" s="132"/>
      <c r="I89" s="132"/>
      <c r="J89" s="43"/>
      <c r="K89" s="21"/>
      <c r="L89" s="92"/>
      <c r="M89" s="93"/>
      <c r="N89" s="94"/>
      <c r="O89" s="110"/>
      <c r="P89" s="95"/>
    </row>
    <row r="90" spans="1:16" s="1" customFormat="1" ht="15" customHeight="1" x14ac:dyDescent="0.25">
      <c r="A90" s="23">
        <v>7</v>
      </c>
      <c r="B90" s="48">
        <v>60560</v>
      </c>
      <c r="C90" s="19" t="s">
        <v>74</v>
      </c>
      <c r="D90" s="156"/>
      <c r="E90" s="157"/>
      <c r="F90" s="157"/>
      <c r="G90" s="157"/>
      <c r="H90" s="157"/>
      <c r="I90" s="157"/>
      <c r="J90" s="43"/>
      <c r="K90" s="21"/>
      <c r="L90" s="92"/>
      <c r="M90" s="93"/>
      <c r="N90" s="94"/>
      <c r="O90" s="93"/>
      <c r="P90" s="95"/>
    </row>
    <row r="91" spans="1:16" s="1" customFormat="1" ht="15" customHeight="1" x14ac:dyDescent="0.25">
      <c r="A91" s="23">
        <v>8</v>
      </c>
      <c r="B91" s="48">
        <v>60660</v>
      </c>
      <c r="C91" s="19" t="s">
        <v>75</v>
      </c>
      <c r="D91" s="156"/>
      <c r="E91" s="157"/>
      <c r="F91" s="157"/>
      <c r="G91" s="157"/>
      <c r="H91" s="157"/>
      <c r="I91" s="152"/>
      <c r="J91" s="43"/>
      <c r="K91" s="21"/>
      <c r="L91" s="92"/>
      <c r="M91" s="93"/>
      <c r="N91" s="94"/>
      <c r="O91" s="110"/>
      <c r="P91" s="95"/>
    </row>
    <row r="92" spans="1:16" s="1" customFormat="1" ht="15" customHeight="1" x14ac:dyDescent="0.25">
      <c r="A92" s="23">
        <v>9</v>
      </c>
      <c r="B92" s="55">
        <v>60001</v>
      </c>
      <c r="C92" s="14" t="s">
        <v>67</v>
      </c>
      <c r="D92" s="156"/>
      <c r="E92" s="157"/>
      <c r="F92" s="157"/>
      <c r="G92" s="157"/>
      <c r="H92" s="157"/>
      <c r="I92" s="152"/>
      <c r="J92" s="43"/>
      <c r="K92" s="21"/>
      <c r="L92" s="92"/>
      <c r="M92" s="93"/>
      <c r="N92" s="94"/>
      <c r="O92" s="110"/>
      <c r="P92" s="95"/>
    </row>
    <row r="93" spans="1:16" s="1" customFormat="1" ht="15" customHeight="1" x14ac:dyDescent="0.25">
      <c r="A93" s="23">
        <v>10</v>
      </c>
      <c r="B93" s="48">
        <v>60701</v>
      </c>
      <c r="C93" s="19" t="s">
        <v>76</v>
      </c>
      <c r="D93" s="156"/>
      <c r="E93" s="157"/>
      <c r="F93" s="157"/>
      <c r="G93" s="157"/>
      <c r="H93" s="157"/>
      <c r="I93" s="152"/>
      <c r="J93" s="44"/>
      <c r="K93" s="21"/>
      <c r="L93" s="92"/>
      <c r="M93" s="93"/>
      <c r="N93" s="94"/>
      <c r="O93" s="110"/>
      <c r="P93" s="95"/>
    </row>
    <row r="94" spans="1:16" s="1" customFormat="1" ht="15" customHeight="1" x14ac:dyDescent="0.25">
      <c r="A94" s="23">
        <v>11</v>
      </c>
      <c r="B94" s="48">
        <v>60850</v>
      </c>
      <c r="C94" s="19" t="s">
        <v>77</v>
      </c>
      <c r="D94" s="156"/>
      <c r="E94" s="157"/>
      <c r="F94" s="157"/>
      <c r="G94" s="157"/>
      <c r="H94" s="157"/>
      <c r="I94" s="152"/>
      <c r="J94" s="43"/>
      <c r="K94" s="21"/>
      <c r="L94" s="92"/>
      <c r="M94" s="93"/>
      <c r="N94" s="94"/>
      <c r="O94" s="110"/>
      <c r="P94" s="95"/>
    </row>
    <row r="95" spans="1:16" s="1" customFormat="1" ht="15" customHeight="1" x14ac:dyDescent="0.25">
      <c r="A95" s="23">
        <v>12</v>
      </c>
      <c r="B95" s="48">
        <v>60910</v>
      </c>
      <c r="C95" s="19" t="s">
        <v>78</v>
      </c>
      <c r="D95" s="131"/>
      <c r="E95" s="132"/>
      <c r="F95" s="132"/>
      <c r="G95" s="132"/>
      <c r="H95" s="132"/>
      <c r="I95" s="132"/>
      <c r="J95" s="43"/>
      <c r="K95" s="21"/>
      <c r="L95" s="92"/>
      <c r="M95" s="93"/>
      <c r="N95" s="94"/>
      <c r="O95" s="93"/>
      <c r="P95" s="95"/>
    </row>
    <row r="96" spans="1:16" s="1" customFormat="1" ht="15" customHeight="1" x14ac:dyDescent="0.25">
      <c r="A96" s="23">
        <v>13</v>
      </c>
      <c r="B96" s="48">
        <v>60980</v>
      </c>
      <c r="C96" s="19" t="s">
        <v>79</v>
      </c>
      <c r="D96" s="156"/>
      <c r="E96" s="157"/>
      <c r="F96" s="157"/>
      <c r="G96" s="157"/>
      <c r="H96" s="157"/>
      <c r="I96" s="157"/>
      <c r="J96" s="43"/>
      <c r="K96" s="21"/>
      <c r="L96" s="92"/>
      <c r="M96" s="93"/>
      <c r="N96" s="94"/>
      <c r="O96" s="93"/>
      <c r="P96" s="95"/>
    </row>
    <row r="97" spans="1:16" s="1" customFormat="1" ht="15" customHeight="1" x14ac:dyDescent="0.25">
      <c r="A97" s="23">
        <v>14</v>
      </c>
      <c r="B97" s="48">
        <v>61080</v>
      </c>
      <c r="C97" s="19" t="s">
        <v>80</v>
      </c>
      <c r="D97" s="158"/>
      <c r="E97" s="159"/>
      <c r="F97" s="159"/>
      <c r="G97" s="159"/>
      <c r="H97" s="159"/>
      <c r="I97" s="159"/>
      <c r="J97" s="43"/>
      <c r="K97" s="21"/>
      <c r="L97" s="92"/>
      <c r="M97" s="93"/>
      <c r="N97" s="94"/>
      <c r="O97" s="93"/>
      <c r="P97" s="95"/>
    </row>
    <row r="98" spans="1:16" s="1" customFormat="1" ht="15" customHeight="1" x14ac:dyDescent="0.25">
      <c r="A98" s="23">
        <v>15</v>
      </c>
      <c r="B98" s="48">
        <v>61150</v>
      </c>
      <c r="C98" s="19" t="s">
        <v>81</v>
      </c>
      <c r="D98" s="131"/>
      <c r="E98" s="132"/>
      <c r="F98" s="132"/>
      <c r="G98" s="132"/>
      <c r="H98" s="132"/>
      <c r="I98" s="132"/>
      <c r="J98" s="43"/>
      <c r="K98" s="21"/>
      <c r="L98" s="92"/>
      <c r="M98" s="93"/>
      <c r="N98" s="94"/>
      <c r="O98" s="93"/>
      <c r="P98" s="95"/>
    </row>
    <row r="99" spans="1:16" s="1" customFormat="1" ht="15" customHeight="1" x14ac:dyDescent="0.25">
      <c r="A99" s="23">
        <v>16</v>
      </c>
      <c r="B99" s="48">
        <v>61210</v>
      </c>
      <c r="C99" s="19" t="s">
        <v>82</v>
      </c>
      <c r="D99" s="131"/>
      <c r="E99" s="132"/>
      <c r="F99" s="132"/>
      <c r="G99" s="132"/>
      <c r="H99" s="132"/>
      <c r="I99" s="132"/>
      <c r="J99" s="43"/>
      <c r="K99" s="21"/>
      <c r="L99" s="92"/>
      <c r="M99" s="93"/>
      <c r="N99" s="94"/>
      <c r="O99" s="93"/>
      <c r="P99" s="95"/>
    </row>
    <row r="100" spans="1:16" s="1" customFormat="1" ht="15" customHeight="1" x14ac:dyDescent="0.25">
      <c r="A100" s="23">
        <v>17</v>
      </c>
      <c r="B100" s="48">
        <v>61290</v>
      </c>
      <c r="C100" s="19" t="s">
        <v>83</v>
      </c>
      <c r="D100" s="131"/>
      <c r="E100" s="132"/>
      <c r="F100" s="132"/>
      <c r="G100" s="132"/>
      <c r="H100" s="132"/>
      <c r="I100" s="132"/>
      <c r="J100" s="43"/>
      <c r="K100" s="21"/>
      <c r="L100" s="92"/>
      <c r="M100" s="93"/>
      <c r="N100" s="94"/>
      <c r="O100" s="110"/>
      <c r="P100" s="95"/>
    </row>
    <row r="101" spans="1:16" s="1" customFormat="1" ht="15" customHeight="1" x14ac:dyDescent="0.25">
      <c r="A101" s="23">
        <v>18</v>
      </c>
      <c r="B101" s="48">
        <v>61340</v>
      </c>
      <c r="C101" s="19" t="s">
        <v>84</v>
      </c>
      <c r="D101" s="131"/>
      <c r="E101" s="132"/>
      <c r="F101" s="132"/>
      <c r="G101" s="132"/>
      <c r="H101" s="132"/>
      <c r="I101" s="132"/>
      <c r="J101" s="43"/>
      <c r="K101" s="21"/>
      <c r="L101" s="92"/>
      <c r="M101" s="93"/>
      <c r="N101" s="94"/>
      <c r="O101" s="110"/>
      <c r="P101" s="95"/>
    </row>
    <row r="102" spans="1:16" s="1" customFormat="1" ht="15" customHeight="1" x14ac:dyDescent="0.25">
      <c r="A102" s="59">
        <v>19</v>
      </c>
      <c r="B102" s="48">
        <v>61390</v>
      </c>
      <c r="C102" s="19" t="s">
        <v>85</v>
      </c>
      <c r="D102" s="158"/>
      <c r="E102" s="159"/>
      <c r="F102" s="159"/>
      <c r="G102" s="159"/>
      <c r="H102" s="159"/>
      <c r="I102" s="132"/>
      <c r="J102" s="43"/>
      <c r="K102" s="21"/>
      <c r="L102" s="92"/>
      <c r="M102" s="93"/>
      <c r="N102" s="94"/>
      <c r="O102" s="93"/>
      <c r="P102" s="95"/>
    </row>
    <row r="103" spans="1:16" s="1" customFormat="1" ht="15" customHeight="1" x14ac:dyDescent="0.25">
      <c r="A103" s="16">
        <v>20</v>
      </c>
      <c r="B103" s="48">
        <v>61410</v>
      </c>
      <c r="C103" s="19" t="s">
        <v>86</v>
      </c>
      <c r="D103" s="131"/>
      <c r="E103" s="132"/>
      <c r="F103" s="132"/>
      <c r="G103" s="132"/>
      <c r="H103" s="132"/>
      <c r="I103" s="132"/>
      <c r="J103" s="43"/>
      <c r="K103" s="21"/>
      <c r="L103" s="92"/>
      <c r="M103" s="93"/>
      <c r="N103" s="94"/>
      <c r="O103" s="93"/>
      <c r="P103" s="95"/>
    </row>
    <row r="104" spans="1:16" s="1" customFormat="1" ht="15" customHeight="1" x14ac:dyDescent="0.25">
      <c r="A104" s="11">
        <v>21</v>
      </c>
      <c r="B104" s="48">
        <v>61430</v>
      </c>
      <c r="C104" s="19" t="s">
        <v>114</v>
      </c>
      <c r="D104" s="158"/>
      <c r="E104" s="159"/>
      <c r="F104" s="159"/>
      <c r="G104" s="159"/>
      <c r="H104" s="159"/>
      <c r="I104" s="159"/>
      <c r="J104" s="43"/>
      <c r="K104" s="21"/>
      <c r="L104" s="92"/>
      <c r="M104" s="93"/>
      <c r="N104" s="94"/>
      <c r="O104" s="93"/>
      <c r="P104" s="95"/>
    </row>
    <row r="105" spans="1:16" s="1" customFormat="1" ht="15" customHeight="1" x14ac:dyDescent="0.25">
      <c r="A105" s="11">
        <v>22</v>
      </c>
      <c r="B105" s="48">
        <v>61440</v>
      </c>
      <c r="C105" s="19" t="s">
        <v>87</v>
      </c>
      <c r="D105" s="131"/>
      <c r="E105" s="132"/>
      <c r="F105" s="132"/>
      <c r="G105" s="132"/>
      <c r="H105" s="132"/>
      <c r="I105" s="132"/>
      <c r="J105" s="43"/>
      <c r="K105" s="21"/>
      <c r="L105" s="92"/>
      <c r="M105" s="93"/>
      <c r="N105" s="94"/>
      <c r="O105" s="93"/>
      <c r="P105" s="95"/>
    </row>
    <row r="106" spans="1:16" s="1" customFormat="1" ht="15" customHeight="1" x14ac:dyDescent="0.25">
      <c r="A106" s="11">
        <v>23</v>
      </c>
      <c r="B106" s="48">
        <v>61450</v>
      </c>
      <c r="C106" s="19" t="s">
        <v>115</v>
      </c>
      <c r="D106" s="131"/>
      <c r="E106" s="132"/>
      <c r="F106" s="132"/>
      <c r="G106" s="132"/>
      <c r="H106" s="132"/>
      <c r="I106" s="132"/>
      <c r="J106" s="43"/>
      <c r="K106" s="21"/>
      <c r="L106" s="92"/>
      <c r="M106" s="93"/>
      <c r="N106" s="94"/>
      <c r="O106" s="93"/>
      <c r="P106" s="95"/>
    </row>
    <row r="107" spans="1:16" s="1" customFormat="1" ht="15" customHeight="1" x14ac:dyDescent="0.25">
      <c r="A107" s="11">
        <v>24</v>
      </c>
      <c r="B107" s="48">
        <v>61470</v>
      </c>
      <c r="C107" s="19" t="s">
        <v>88</v>
      </c>
      <c r="D107" s="131"/>
      <c r="E107" s="132"/>
      <c r="F107" s="132"/>
      <c r="G107" s="132"/>
      <c r="H107" s="132"/>
      <c r="I107" s="132"/>
      <c r="J107" s="43"/>
      <c r="K107" s="21"/>
      <c r="L107" s="92"/>
      <c r="M107" s="93"/>
      <c r="N107" s="94"/>
      <c r="O107" s="93"/>
      <c r="P107" s="95"/>
    </row>
    <row r="108" spans="1:16" s="1" customFormat="1" ht="15" customHeight="1" x14ac:dyDescent="0.25">
      <c r="A108" s="11">
        <v>25</v>
      </c>
      <c r="B108" s="48">
        <v>61490</v>
      </c>
      <c r="C108" s="19" t="s">
        <v>116</v>
      </c>
      <c r="D108" s="158"/>
      <c r="E108" s="159"/>
      <c r="F108" s="159"/>
      <c r="G108" s="159"/>
      <c r="H108" s="159"/>
      <c r="I108" s="152"/>
      <c r="J108" s="43"/>
      <c r="K108" s="21"/>
      <c r="L108" s="92"/>
      <c r="M108" s="93"/>
      <c r="N108" s="94"/>
      <c r="O108" s="93"/>
      <c r="P108" s="95"/>
    </row>
    <row r="109" spans="1:16" s="1" customFormat="1" ht="15" customHeight="1" x14ac:dyDescent="0.25">
      <c r="A109" s="11">
        <v>26</v>
      </c>
      <c r="B109" s="48">
        <v>61500</v>
      </c>
      <c r="C109" s="19" t="s">
        <v>117</v>
      </c>
      <c r="D109" s="158"/>
      <c r="E109" s="159"/>
      <c r="F109" s="159"/>
      <c r="G109" s="159"/>
      <c r="H109" s="159"/>
      <c r="I109" s="159"/>
      <c r="J109" s="43"/>
      <c r="K109" s="21"/>
      <c r="L109" s="92"/>
      <c r="M109" s="93"/>
      <c r="N109" s="94"/>
      <c r="O109" s="93"/>
      <c r="P109" s="95"/>
    </row>
    <row r="110" spans="1:16" s="1" customFormat="1" ht="15" customHeight="1" x14ac:dyDescent="0.25">
      <c r="A110" s="11">
        <v>27</v>
      </c>
      <c r="B110" s="48">
        <v>61510</v>
      </c>
      <c r="C110" s="19" t="s">
        <v>89</v>
      </c>
      <c r="D110" s="158"/>
      <c r="E110" s="159"/>
      <c r="F110" s="159"/>
      <c r="G110" s="159"/>
      <c r="H110" s="159"/>
      <c r="I110" s="152"/>
      <c r="J110" s="65"/>
      <c r="K110" s="21"/>
      <c r="L110" s="92"/>
      <c r="M110" s="93"/>
      <c r="N110" s="94"/>
      <c r="O110" s="93"/>
      <c r="P110" s="95"/>
    </row>
    <row r="111" spans="1:16" s="1" customFormat="1" ht="15" customHeight="1" x14ac:dyDescent="0.25">
      <c r="A111" s="11">
        <v>28</v>
      </c>
      <c r="B111" s="50">
        <v>61520</v>
      </c>
      <c r="C111" s="22" t="s">
        <v>118</v>
      </c>
      <c r="D111" s="158"/>
      <c r="E111" s="159"/>
      <c r="F111" s="159"/>
      <c r="G111" s="159"/>
      <c r="H111" s="159"/>
      <c r="I111" s="149"/>
      <c r="J111" s="43"/>
      <c r="K111" s="21"/>
      <c r="L111" s="92"/>
      <c r="M111" s="93"/>
      <c r="N111" s="94"/>
      <c r="O111" s="93"/>
      <c r="P111" s="95"/>
    </row>
    <row r="112" spans="1:16" s="1" customFormat="1" ht="15" customHeight="1" x14ac:dyDescent="0.25">
      <c r="A112" s="15">
        <v>29</v>
      </c>
      <c r="B112" s="50">
        <v>61540</v>
      </c>
      <c r="C112" s="22" t="s">
        <v>119</v>
      </c>
      <c r="D112" s="125"/>
      <c r="E112" s="126"/>
      <c r="F112" s="126"/>
      <c r="G112" s="126"/>
      <c r="H112" s="126"/>
      <c r="I112" s="127"/>
      <c r="J112" s="46"/>
      <c r="K112" s="21"/>
      <c r="L112" s="92"/>
      <c r="M112" s="93"/>
      <c r="N112" s="94"/>
      <c r="O112" s="93"/>
      <c r="P112" s="95"/>
    </row>
    <row r="113" spans="1:16" s="1" customFormat="1" ht="15" customHeight="1" x14ac:dyDescent="0.25">
      <c r="A113" s="15">
        <v>30</v>
      </c>
      <c r="B113" s="50">
        <v>61560</v>
      </c>
      <c r="C113" s="22" t="s">
        <v>121</v>
      </c>
      <c r="D113" s="150"/>
      <c r="E113" s="159"/>
      <c r="F113" s="159"/>
      <c r="G113" s="159"/>
      <c r="H113" s="159"/>
      <c r="I113" s="152"/>
      <c r="J113" s="46"/>
      <c r="K113" s="21"/>
      <c r="L113" s="92"/>
      <c r="M113" s="93"/>
      <c r="N113" s="94"/>
      <c r="O113" s="110"/>
      <c r="P113" s="95"/>
    </row>
    <row r="114" spans="1:16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151"/>
      <c r="E114" s="157"/>
      <c r="F114" s="157"/>
      <c r="G114" s="157"/>
      <c r="H114" s="157"/>
      <c r="I114" s="157"/>
      <c r="J114" s="45"/>
      <c r="K114" s="21"/>
      <c r="L114" s="96"/>
      <c r="M114" s="97"/>
      <c r="N114" s="98"/>
      <c r="O114" s="97"/>
      <c r="P114" s="99"/>
    </row>
    <row r="115" spans="1:16" s="1" customFormat="1" ht="15" customHeight="1" thickBot="1" x14ac:dyDescent="0.3">
      <c r="A115" s="40"/>
      <c r="B115" s="56"/>
      <c r="C115" s="37" t="s">
        <v>107</v>
      </c>
      <c r="D115" s="75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9">
        <v>0</v>
      </c>
      <c r="K115" s="21"/>
      <c r="L115" s="106">
        <f>D115</f>
        <v>0</v>
      </c>
      <c r="M115" s="107">
        <f>SUM(M116:M124)</f>
        <v>0</v>
      </c>
      <c r="N115" s="108">
        <f>G115+H115+I115</f>
        <v>0</v>
      </c>
      <c r="O115" s="107">
        <f>SUM(O116:O124)</f>
        <v>0</v>
      </c>
      <c r="P115" s="109">
        <f>E115</f>
        <v>0</v>
      </c>
    </row>
    <row r="116" spans="1:16" s="1" customFormat="1" ht="15" customHeight="1" x14ac:dyDescent="0.25">
      <c r="A116" s="10">
        <v>1</v>
      </c>
      <c r="B116" s="49">
        <v>70020</v>
      </c>
      <c r="C116" s="13" t="s">
        <v>90</v>
      </c>
      <c r="D116" s="135"/>
      <c r="E116" s="136"/>
      <c r="F116" s="136"/>
      <c r="G116" s="136"/>
      <c r="H116" s="136"/>
      <c r="I116" s="136"/>
      <c r="J116" s="42"/>
      <c r="K116" s="21"/>
      <c r="L116" s="88"/>
      <c r="M116" s="89"/>
      <c r="N116" s="90"/>
      <c r="O116" s="89"/>
      <c r="P116" s="91"/>
    </row>
    <row r="117" spans="1:16" s="1" customFormat="1" ht="15" customHeight="1" x14ac:dyDescent="0.25">
      <c r="A117" s="16">
        <v>2</v>
      </c>
      <c r="B117" s="48">
        <v>70110</v>
      </c>
      <c r="C117" s="19" t="s">
        <v>93</v>
      </c>
      <c r="D117" s="131"/>
      <c r="E117" s="132"/>
      <c r="F117" s="132"/>
      <c r="G117" s="132"/>
      <c r="H117" s="132"/>
      <c r="I117" s="132"/>
      <c r="J117" s="43"/>
      <c r="K117" s="21"/>
      <c r="L117" s="92"/>
      <c r="M117" s="93"/>
      <c r="N117" s="94"/>
      <c r="O117" s="93"/>
      <c r="P117" s="95"/>
    </row>
    <row r="118" spans="1:16" s="1" customFormat="1" ht="15" customHeight="1" x14ac:dyDescent="0.25">
      <c r="A118" s="11">
        <v>3</v>
      </c>
      <c r="B118" s="48">
        <v>70021</v>
      </c>
      <c r="C118" s="19" t="s">
        <v>91</v>
      </c>
      <c r="D118" s="158"/>
      <c r="E118" s="159"/>
      <c r="F118" s="159"/>
      <c r="G118" s="159"/>
      <c r="H118" s="159"/>
      <c r="I118" s="159"/>
      <c r="J118" s="43"/>
      <c r="K118" s="21"/>
      <c r="L118" s="92"/>
      <c r="M118" s="93"/>
      <c r="N118" s="94"/>
      <c r="O118" s="93"/>
      <c r="P118" s="95"/>
    </row>
    <row r="119" spans="1:16" s="1" customFormat="1" ht="15" customHeight="1" x14ac:dyDescent="0.25">
      <c r="A119" s="11">
        <v>4</v>
      </c>
      <c r="B119" s="48">
        <v>70040</v>
      </c>
      <c r="C119" s="19" t="s">
        <v>92</v>
      </c>
      <c r="D119" s="131"/>
      <c r="E119" s="132"/>
      <c r="F119" s="132"/>
      <c r="G119" s="132"/>
      <c r="H119" s="132"/>
      <c r="I119" s="132"/>
      <c r="J119" s="43"/>
      <c r="K119" s="21"/>
      <c r="L119" s="92"/>
      <c r="M119" s="93"/>
      <c r="N119" s="94"/>
      <c r="O119" s="93"/>
      <c r="P119" s="95"/>
    </row>
    <row r="120" spans="1:16" s="1" customFormat="1" ht="15" customHeight="1" x14ac:dyDescent="0.25">
      <c r="A120" s="11">
        <v>5</v>
      </c>
      <c r="B120" s="48">
        <v>70100</v>
      </c>
      <c r="C120" s="19" t="s">
        <v>108</v>
      </c>
      <c r="D120" s="131"/>
      <c r="E120" s="132"/>
      <c r="F120" s="132"/>
      <c r="G120" s="132"/>
      <c r="H120" s="132"/>
      <c r="I120" s="132"/>
      <c r="J120" s="43"/>
      <c r="K120" s="21"/>
      <c r="L120" s="92"/>
      <c r="M120" s="93"/>
      <c r="N120" s="94"/>
      <c r="O120" s="93"/>
      <c r="P120" s="95"/>
    </row>
    <row r="121" spans="1:16" s="1" customFormat="1" ht="15" customHeight="1" x14ac:dyDescent="0.25">
      <c r="A121" s="11">
        <v>6</v>
      </c>
      <c r="B121" s="48">
        <v>70270</v>
      </c>
      <c r="C121" s="19" t="s">
        <v>94</v>
      </c>
      <c r="D121" s="158"/>
      <c r="E121" s="159"/>
      <c r="F121" s="159"/>
      <c r="G121" s="159"/>
      <c r="H121" s="159"/>
      <c r="I121" s="152"/>
      <c r="J121" s="43"/>
      <c r="K121" s="21"/>
      <c r="L121" s="92"/>
      <c r="M121" s="93"/>
      <c r="N121" s="94"/>
      <c r="O121" s="93"/>
      <c r="P121" s="95"/>
    </row>
    <row r="122" spans="1:16" s="1" customFormat="1" ht="15" customHeight="1" x14ac:dyDescent="0.25">
      <c r="A122" s="11">
        <v>7</v>
      </c>
      <c r="B122" s="48">
        <v>70510</v>
      </c>
      <c r="C122" s="19" t="s">
        <v>95</v>
      </c>
      <c r="D122" s="153"/>
      <c r="E122" s="159"/>
      <c r="F122" s="159"/>
      <c r="G122" s="159"/>
      <c r="H122" s="159"/>
      <c r="I122" s="152"/>
      <c r="J122" s="43"/>
      <c r="K122" s="21"/>
      <c r="L122" s="92"/>
      <c r="M122" s="93"/>
      <c r="N122" s="94"/>
      <c r="O122" s="93"/>
      <c r="P122" s="100"/>
    </row>
    <row r="123" spans="1:16" s="1" customFormat="1" ht="15" customHeight="1" x14ac:dyDescent="0.25">
      <c r="A123" s="15">
        <v>8</v>
      </c>
      <c r="B123" s="50">
        <v>10880</v>
      </c>
      <c r="C123" s="22" t="s">
        <v>120</v>
      </c>
      <c r="D123" s="156"/>
      <c r="E123" s="157"/>
      <c r="F123" s="157"/>
      <c r="G123" s="157"/>
      <c r="H123" s="157"/>
      <c r="I123" s="152"/>
      <c r="J123" s="46"/>
      <c r="K123" s="21"/>
      <c r="L123" s="92"/>
      <c r="M123" s="93"/>
      <c r="N123" s="94"/>
      <c r="O123" s="93"/>
      <c r="P123" s="95"/>
    </row>
    <row r="124" spans="1:16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154"/>
      <c r="E124" s="155"/>
      <c r="F124" s="155"/>
      <c r="G124" s="155"/>
      <c r="H124" s="155"/>
      <c r="I124" s="155"/>
      <c r="J124" s="45"/>
      <c r="K124" s="21"/>
      <c r="L124" s="101"/>
      <c r="M124" s="102"/>
      <c r="N124" s="103"/>
      <c r="O124" s="102"/>
      <c r="P124" s="104"/>
    </row>
    <row r="125" spans="1:16" ht="15" customHeight="1" x14ac:dyDescent="0.25">
      <c r="A125" s="6"/>
      <c r="B125" s="6"/>
      <c r="C125" s="6"/>
      <c r="D125" s="448" t="s">
        <v>98</v>
      </c>
      <c r="E125" s="448"/>
      <c r="F125" s="448"/>
      <c r="G125" s="448"/>
      <c r="H125" s="448"/>
      <c r="I125" s="448"/>
      <c r="J125" s="57">
        <f>AVERAGE(J7,J9:J16,J18:J29,J31:J47,J49:J67,J69:J82,J84:J114,J116:J124)</f>
        <v>36.5</v>
      </c>
      <c r="K125" s="4"/>
      <c r="N125" s="105"/>
      <c r="O125" s="105"/>
      <c r="P125" s="105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ontainsBlanks" dxfId="78" priority="410" stopIfTrue="1">
      <formula>LEN(TRIM(J6))=0</formula>
    </cfRule>
    <cfRule type="cellIs" dxfId="77" priority="411" stopIfTrue="1" operator="lessThan">
      <formula>50</formula>
    </cfRule>
    <cfRule type="cellIs" dxfId="76" priority="423" stopIfTrue="1" operator="greaterThanOrEqual">
      <formula>75</formula>
    </cfRule>
    <cfRule type="cellIs" dxfId="75" priority="3" stopIfTrue="1" operator="equal">
      <formula>0</formula>
    </cfRule>
  </conditionalFormatting>
  <conditionalFormatting sqref="N7:N124">
    <cfRule type="containsBlanks" dxfId="74" priority="1">
      <formula>LEN(TRIM(N7))=0</formula>
    </cfRule>
    <cfRule type="cellIs" dxfId="73" priority="9" operator="equal">
      <formula>0</formula>
    </cfRule>
  </conditionalFormatting>
  <conditionalFormatting sqref="O7:P124">
    <cfRule type="cellIs" dxfId="72" priority="16" operator="greaterThanOrEqual">
      <formula>10</formula>
    </cfRule>
    <cfRule type="cellIs" dxfId="71" priority="15" operator="between">
      <formula>0.1</formula>
      <formula>10</formula>
    </cfRule>
    <cfRule type="containsBlanks" dxfId="70" priority="4">
      <formula>LEN(TRIM(O7))=0</formula>
    </cfRule>
  </conditionalFormatting>
  <conditionalFormatting sqref="O48:P67">
    <cfRule type="cellIs" dxfId="69" priority="13" operator="equal">
      <formula>0</formula>
    </cfRule>
  </conditionalFormatting>
  <conditionalFormatting sqref="N48:N67">
    <cfRule type="cellIs" dxfId="68" priority="2" operator="lessThan">
      <formula>50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2"/>
      <c r="M1" s="429" t="s">
        <v>133</v>
      </c>
    </row>
    <row r="2" spans="1:17" ht="18" customHeight="1" x14ac:dyDescent="0.25">
      <c r="A2" s="4"/>
      <c r="B2" s="4"/>
      <c r="C2" s="439" t="s">
        <v>140</v>
      </c>
      <c r="D2" s="439"/>
      <c r="E2" s="66"/>
      <c r="F2" s="66"/>
      <c r="G2" s="66"/>
      <c r="H2" s="66"/>
      <c r="I2" s="66"/>
      <c r="J2" s="26">
        <v>2021</v>
      </c>
      <c r="K2" s="4"/>
      <c r="L2" s="27"/>
      <c r="M2" s="429" t="s">
        <v>134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1"/>
      <c r="M3" s="429" t="s">
        <v>135</v>
      </c>
    </row>
    <row r="4" spans="1:17" ht="18" customHeight="1" thickBot="1" x14ac:dyDescent="0.3">
      <c r="A4" s="442" t="s">
        <v>0</v>
      </c>
      <c r="B4" s="444" t="s">
        <v>1</v>
      </c>
      <c r="C4" s="444" t="s">
        <v>2</v>
      </c>
      <c r="D4" s="449" t="s">
        <v>3</v>
      </c>
      <c r="E4" s="451" t="s">
        <v>130</v>
      </c>
      <c r="F4" s="452"/>
      <c r="G4" s="452"/>
      <c r="H4" s="452"/>
      <c r="I4" s="452"/>
      <c r="J4" s="446" t="s">
        <v>99</v>
      </c>
      <c r="K4" s="4"/>
      <c r="L4" s="18"/>
      <c r="M4" s="429" t="s">
        <v>136</v>
      </c>
    </row>
    <row r="5" spans="1:17" ht="43.5" customHeight="1" thickBot="1" x14ac:dyDescent="0.3">
      <c r="A5" s="443"/>
      <c r="B5" s="445"/>
      <c r="C5" s="445"/>
      <c r="D5" s="450"/>
      <c r="E5" s="181" t="s">
        <v>126</v>
      </c>
      <c r="F5" s="3" t="s">
        <v>141</v>
      </c>
      <c r="G5" s="3" t="s">
        <v>142</v>
      </c>
      <c r="H5" s="3" t="s">
        <v>127</v>
      </c>
      <c r="I5" s="3">
        <v>100</v>
      </c>
      <c r="J5" s="447"/>
      <c r="K5" s="4"/>
      <c r="L5" s="82" t="s">
        <v>125</v>
      </c>
      <c r="M5" s="83" t="s">
        <v>137</v>
      </c>
      <c r="N5" s="83" t="s">
        <v>139</v>
      </c>
      <c r="O5" s="83" t="s">
        <v>128</v>
      </c>
      <c r="P5" s="83" t="s">
        <v>129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164">
        <v>0</v>
      </c>
      <c r="F6" s="186">
        <v>0</v>
      </c>
      <c r="G6" s="179">
        <v>0</v>
      </c>
      <c r="H6" s="186">
        <v>0</v>
      </c>
      <c r="I6" s="189">
        <v>0</v>
      </c>
      <c r="J6" s="113">
        <v>0</v>
      </c>
      <c r="K6" s="21"/>
      <c r="L6" s="106">
        <f>D6</f>
        <v>0</v>
      </c>
      <c r="M6" s="107">
        <f>M7+M8+M17+M30+M48+M68+M83+M115</f>
        <v>0</v>
      </c>
      <c r="N6" s="108">
        <f>I6+H6+G6</f>
        <v>0</v>
      </c>
      <c r="O6" s="107">
        <f>O7+O8+O17+O30+O48+O68+O83+O115</f>
        <v>0</v>
      </c>
      <c r="P6" s="109">
        <f>E6</f>
        <v>0</v>
      </c>
      <c r="Q6" s="58"/>
    </row>
    <row r="7" spans="1:17" ht="15" customHeight="1" thickBot="1" x14ac:dyDescent="0.3">
      <c r="A7" s="47">
        <v>1</v>
      </c>
      <c r="B7" s="62">
        <v>50050</v>
      </c>
      <c r="C7" s="28" t="s">
        <v>55</v>
      </c>
      <c r="D7" s="69"/>
      <c r="E7" s="169"/>
      <c r="F7" s="141"/>
      <c r="G7" s="169"/>
      <c r="H7" s="141"/>
      <c r="I7" s="169"/>
      <c r="J7" s="63"/>
      <c r="K7" s="64"/>
      <c r="L7" s="84"/>
      <c r="M7" s="85"/>
      <c r="N7" s="86"/>
      <c r="O7" s="85"/>
      <c r="P7" s="87"/>
      <c r="Q7" s="60"/>
    </row>
    <row r="8" spans="1:17" ht="15" customHeight="1" thickBot="1" x14ac:dyDescent="0.3">
      <c r="A8" s="32"/>
      <c r="B8" s="25"/>
      <c r="C8" s="33" t="s">
        <v>101</v>
      </c>
      <c r="D8" s="34">
        <f>SUM(D9:D16)</f>
        <v>0</v>
      </c>
      <c r="E8" s="146">
        <v>0</v>
      </c>
      <c r="F8" s="78">
        <v>0</v>
      </c>
      <c r="G8" s="171">
        <v>0</v>
      </c>
      <c r="H8" s="78">
        <v>0</v>
      </c>
      <c r="I8" s="171">
        <v>0</v>
      </c>
      <c r="J8" s="41">
        <v>0</v>
      </c>
      <c r="K8" s="21"/>
      <c r="L8" s="106">
        <f>D8</f>
        <v>0</v>
      </c>
      <c r="M8" s="107">
        <f>SUM(M9:M16)</f>
        <v>0</v>
      </c>
      <c r="N8" s="108">
        <f>I8+H8+G8</f>
        <v>0</v>
      </c>
      <c r="O8" s="107">
        <f>SUM(O9:O16)</f>
        <v>0</v>
      </c>
      <c r="P8" s="109">
        <f>E8</f>
        <v>0</v>
      </c>
      <c r="Q8" s="68"/>
    </row>
    <row r="9" spans="1:17" s="1" customFormat="1" ht="15" customHeight="1" x14ac:dyDescent="0.25">
      <c r="A9" s="11">
        <v>1</v>
      </c>
      <c r="B9" s="48">
        <v>10002</v>
      </c>
      <c r="C9" s="19" t="s">
        <v>5</v>
      </c>
      <c r="D9" s="167"/>
      <c r="E9" s="170"/>
      <c r="F9" s="141"/>
      <c r="G9" s="169"/>
      <c r="H9" s="141"/>
      <c r="I9" s="170"/>
      <c r="J9" s="43"/>
      <c r="K9" s="21"/>
      <c r="L9" s="92"/>
      <c r="M9" s="93"/>
      <c r="N9" s="94"/>
      <c r="O9" s="93"/>
      <c r="P9" s="95"/>
      <c r="Q9" s="61"/>
    </row>
    <row r="10" spans="1:17" s="1" customFormat="1" ht="15" customHeight="1" x14ac:dyDescent="0.25">
      <c r="A10" s="11">
        <v>2</v>
      </c>
      <c r="B10" s="48">
        <v>10090</v>
      </c>
      <c r="C10" s="19" t="s">
        <v>7</v>
      </c>
      <c r="D10" s="167"/>
      <c r="E10" s="172"/>
      <c r="F10" s="172"/>
      <c r="G10" s="192"/>
      <c r="H10" s="172"/>
      <c r="I10" s="185"/>
      <c r="J10" s="43"/>
      <c r="K10" s="21"/>
      <c r="L10" s="92"/>
      <c r="M10" s="93"/>
      <c r="N10" s="94"/>
      <c r="O10" s="93"/>
      <c r="P10" s="95"/>
      <c r="Q10" s="61"/>
    </row>
    <row r="11" spans="1:17" s="1" customFormat="1" ht="15" customHeight="1" x14ac:dyDescent="0.25">
      <c r="A11" s="11">
        <v>3</v>
      </c>
      <c r="B11" s="50">
        <v>10004</v>
      </c>
      <c r="C11" s="22" t="s">
        <v>6</v>
      </c>
      <c r="D11" s="176"/>
      <c r="E11" s="172"/>
      <c r="F11" s="172"/>
      <c r="G11" s="192"/>
      <c r="H11" s="172"/>
      <c r="I11" s="185"/>
      <c r="J11" s="46"/>
      <c r="K11" s="21"/>
      <c r="L11" s="92"/>
      <c r="M11" s="93"/>
      <c r="N11" s="94"/>
      <c r="O11" s="93"/>
      <c r="P11" s="95"/>
      <c r="Q11" s="61"/>
    </row>
    <row r="12" spans="1:17" s="1" customFormat="1" ht="14.25" customHeight="1" x14ac:dyDescent="0.25">
      <c r="A12" s="11">
        <v>4</v>
      </c>
      <c r="B12" s="48">
        <v>10001</v>
      </c>
      <c r="C12" s="19" t="s">
        <v>4</v>
      </c>
      <c r="D12" s="167"/>
      <c r="E12" s="172"/>
      <c r="F12" s="172"/>
      <c r="G12" s="192"/>
      <c r="H12" s="172"/>
      <c r="I12" s="185"/>
      <c r="J12" s="43"/>
      <c r="K12" s="21"/>
      <c r="L12" s="92"/>
      <c r="M12" s="93"/>
      <c r="N12" s="94"/>
      <c r="O12" s="93"/>
      <c r="P12" s="95"/>
      <c r="Q12" s="61"/>
    </row>
    <row r="13" spans="1:17" s="1" customFormat="1" ht="15" customHeight="1" x14ac:dyDescent="0.25">
      <c r="A13" s="11">
        <v>5</v>
      </c>
      <c r="B13" s="48">
        <v>10120</v>
      </c>
      <c r="C13" s="19" t="s">
        <v>8</v>
      </c>
      <c r="D13" s="167"/>
      <c r="E13" s="172"/>
      <c r="F13" s="172"/>
      <c r="G13" s="192"/>
      <c r="H13" s="172"/>
      <c r="I13" s="185"/>
      <c r="J13" s="43"/>
      <c r="K13" s="21"/>
      <c r="L13" s="92"/>
      <c r="M13" s="93"/>
      <c r="N13" s="94"/>
      <c r="O13" s="93"/>
      <c r="P13" s="95"/>
      <c r="Q13" s="61"/>
    </row>
    <row r="14" spans="1:17" s="1" customFormat="1" ht="15" customHeight="1" x14ac:dyDescent="0.25">
      <c r="A14" s="11">
        <v>6</v>
      </c>
      <c r="B14" s="48">
        <v>10190</v>
      </c>
      <c r="C14" s="19" t="s">
        <v>9</v>
      </c>
      <c r="D14" s="167"/>
      <c r="E14" s="172"/>
      <c r="F14" s="172"/>
      <c r="G14" s="192"/>
      <c r="H14" s="172"/>
      <c r="I14" s="185"/>
      <c r="J14" s="43"/>
      <c r="K14" s="21"/>
      <c r="L14" s="92"/>
      <c r="M14" s="93"/>
      <c r="N14" s="94"/>
      <c r="O14" s="93"/>
      <c r="P14" s="95"/>
      <c r="Q14" s="67"/>
    </row>
    <row r="15" spans="1:17" s="1" customFormat="1" ht="15" customHeight="1" x14ac:dyDescent="0.25">
      <c r="A15" s="11">
        <v>7</v>
      </c>
      <c r="B15" s="48">
        <v>10320</v>
      </c>
      <c r="C15" s="19" t="s">
        <v>10</v>
      </c>
      <c r="D15" s="167"/>
      <c r="E15" s="172"/>
      <c r="F15" s="172"/>
      <c r="G15" s="192"/>
      <c r="H15" s="172"/>
      <c r="I15" s="185"/>
      <c r="J15" s="43"/>
      <c r="K15" s="21"/>
      <c r="L15" s="92"/>
      <c r="M15" s="93"/>
      <c r="N15" s="94"/>
      <c r="O15" s="93"/>
      <c r="P15" s="95"/>
      <c r="Q15" s="61"/>
    </row>
    <row r="16" spans="1:17" s="1" customFormat="1" ht="15" customHeight="1" thickBot="1" x14ac:dyDescent="0.3">
      <c r="A16" s="12">
        <v>8</v>
      </c>
      <c r="B16" s="52">
        <v>10860</v>
      </c>
      <c r="C16" s="20" t="s">
        <v>112</v>
      </c>
      <c r="D16" s="176"/>
      <c r="E16" s="170"/>
      <c r="F16" s="142"/>
      <c r="G16" s="169"/>
      <c r="H16" s="142"/>
      <c r="I16" s="170"/>
      <c r="J16" s="45"/>
      <c r="K16" s="21"/>
      <c r="L16" s="96">
        <f>D16</f>
        <v>0</v>
      </c>
      <c r="M16" s="97"/>
      <c r="N16" s="98"/>
      <c r="O16" s="97"/>
      <c r="P16" s="99"/>
      <c r="Q16" s="61"/>
    </row>
    <row r="17" spans="1:17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21"/>
      <c r="L17" s="106">
        <f>D17</f>
        <v>0</v>
      </c>
      <c r="M17" s="107">
        <f>SUM(M18:M29)</f>
        <v>0</v>
      </c>
      <c r="N17" s="108">
        <f>I17+H17+G17</f>
        <v>0</v>
      </c>
      <c r="O17" s="107">
        <f>SUM(O18:O29)</f>
        <v>0</v>
      </c>
      <c r="P17" s="109">
        <f>E17</f>
        <v>0</v>
      </c>
      <c r="Q17" s="61"/>
    </row>
    <row r="18" spans="1:17" s="1" customFormat="1" ht="15" customHeight="1" x14ac:dyDescent="0.25">
      <c r="A18" s="16">
        <v>1</v>
      </c>
      <c r="B18" s="53">
        <v>20040</v>
      </c>
      <c r="C18" s="14" t="s">
        <v>11</v>
      </c>
      <c r="D18" s="177"/>
      <c r="E18" s="175"/>
      <c r="F18" s="175"/>
      <c r="G18" s="175"/>
      <c r="H18" s="175"/>
      <c r="I18" s="175"/>
      <c r="J18" s="44"/>
      <c r="K18" s="21"/>
      <c r="L18" s="88"/>
      <c r="M18" s="89"/>
      <c r="N18" s="90"/>
      <c r="O18" s="89"/>
      <c r="P18" s="91"/>
      <c r="Q18" s="61"/>
    </row>
    <row r="19" spans="1:17" s="1" customFormat="1" ht="15" customHeight="1" x14ac:dyDescent="0.25">
      <c r="A19" s="16">
        <v>2</v>
      </c>
      <c r="B19" s="48">
        <v>20061</v>
      </c>
      <c r="C19" s="19" t="s">
        <v>13</v>
      </c>
      <c r="D19" s="167"/>
      <c r="E19" s="172"/>
      <c r="F19" s="172"/>
      <c r="G19" s="172"/>
      <c r="H19" s="172"/>
      <c r="I19" s="172"/>
      <c r="J19" s="43"/>
      <c r="K19" s="21"/>
      <c r="L19" s="92"/>
      <c r="M19" s="93"/>
      <c r="N19" s="94"/>
      <c r="O19" s="93"/>
      <c r="P19" s="95"/>
      <c r="Q19" s="61"/>
    </row>
    <row r="20" spans="1:17" s="1" customFormat="1" ht="15" customHeight="1" x14ac:dyDescent="0.25">
      <c r="A20" s="16">
        <v>3</v>
      </c>
      <c r="B20" s="48">
        <v>21020</v>
      </c>
      <c r="C20" s="19" t="s">
        <v>21</v>
      </c>
      <c r="D20" s="167"/>
      <c r="E20" s="172"/>
      <c r="F20" s="172"/>
      <c r="G20" s="172"/>
      <c r="H20" s="172"/>
      <c r="I20" s="172"/>
      <c r="J20" s="43"/>
      <c r="K20" s="21"/>
      <c r="L20" s="92"/>
      <c r="M20" s="93"/>
      <c r="N20" s="94"/>
      <c r="O20" s="93"/>
      <c r="P20" s="95"/>
      <c r="Q20" s="61"/>
    </row>
    <row r="21" spans="1:17" s="1" customFormat="1" ht="15" customHeight="1" x14ac:dyDescent="0.25">
      <c r="A21" s="11">
        <v>4</v>
      </c>
      <c r="B21" s="48">
        <v>20060</v>
      </c>
      <c r="C21" s="19" t="s">
        <v>12</v>
      </c>
      <c r="D21" s="167"/>
      <c r="E21" s="172"/>
      <c r="F21" s="172"/>
      <c r="G21" s="172"/>
      <c r="H21" s="172"/>
      <c r="I21" s="172"/>
      <c r="J21" s="43"/>
      <c r="K21" s="21"/>
      <c r="L21" s="92"/>
      <c r="M21" s="93"/>
      <c r="N21" s="94"/>
      <c r="O21" s="93"/>
      <c r="P21" s="95"/>
      <c r="Q21" s="61"/>
    </row>
    <row r="22" spans="1:17" s="1" customFormat="1" ht="15" customHeight="1" x14ac:dyDescent="0.25">
      <c r="A22" s="11">
        <v>5</v>
      </c>
      <c r="B22" s="48">
        <v>20400</v>
      </c>
      <c r="C22" s="19" t="s">
        <v>15</v>
      </c>
      <c r="D22" s="167"/>
      <c r="E22" s="172"/>
      <c r="F22" s="172"/>
      <c r="G22" s="172"/>
      <c r="H22" s="172"/>
      <c r="I22" s="172"/>
      <c r="J22" s="43"/>
      <c r="K22" s="21"/>
      <c r="L22" s="92"/>
      <c r="M22" s="93"/>
      <c r="N22" s="94"/>
      <c r="O22" s="93"/>
      <c r="P22" s="95"/>
      <c r="Q22" s="61"/>
    </row>
    <row r="23" spans="1:17" s="1" customFormat="1" ht="15" customHeight="1" x14ac:dyDescent="0.25">
      <c r="A23" s="11">
        <v>6</v>
      </c>
      <c r="B23" s="48">
        <v>20080</v>
      </c>
      <c r="C23" s="19" t="s">
        <v>14</v>
      </c>
      <c r="D23" s="167"/>
      <c r="E23" s="172"/>
      <c r="F23" s="172"/>
      <c r="G23" s="172"/>
      <c r="H23" s="172"/>
      <c r="I23" s="172"/>
      <c r="J23" s="43"/>
      <c r="K23" s="21"/>
      <c r="L23" s="92"/>
      <c r="M23" s="93"/>
      <c r="N23" s="94"/>
      <c r="O23" s="93"/>
      <c r="P23" s="95"/>
    </row>
    <row r="24" spans="1:17" s="1" customFormat="1" ht="15" customHeight="1" x14ac:dyDescent="0.25">
      <c r="A24" s="11">
        <v>7</v>
      </c>
      <c r="B24" s="48">
        <v>20460</v>
      </c>
      <c r="C24" s="19" t="s">
        <v>16</v>
      </c>
      <c r="D24" s="167"/>
      <c r="E24" s="172"/>
      <c r="F24" s="172"/>
      <c r="G24" s="172"/>
      <c r="H24" s="172"/>
      <c r="I24" s="172"/>
      <c r="J24" s="43"/>
      <c r="K24" s="21"/>
      <c r="L24" s="92"/>
      <c r="M24" s="93"/>
      <c r="N24" s="94"/>
      <c r="O24" s="93"/>
      <c r="P24" s="95"/>
    </row>
    <row r="25" spans="1:17" s="1" customFormat="1" ht="15" customHeight="1" x14ac:dyDescent="0.25">
      <c r="A25" s="11">
        <v>8</v>
      </c>
      <c r="B25" s="48">
        <v>20550</v>
      </c>
      <c r="C25" s="19" t="s">
        <v>17</v>
      </c>
      <c r="D25" s="167"/>
      <c r="E25" s="172"/>
      <c r="F25" s="172"/>
      <c r="G25" s="172"/>
      <c r="H25" s="172"/>
      <c r="I25" s="172"/>
      <c r="J25" s="43"/>
      <c r="K25" s="21"/>
      <c r="L25" s="92"/>
      <c r="M25" s="93"/>
      <c r="N25" s="94"/>
      <c r="O25" s="93"/>
      <c r="P25" s="95"/>
    </row>
    <row r="26" spans="1:17" s="1" customFormat="1" ht="15" customHeight="1" x14ac:dyDescent="0.25">
      <c r="A26" s="11">
        <v>9</v>
      </c>
      <c r="B26" s="48">
        <v>20630</v>
      </c>
      <c r="C26" s="19" t="s">
        <v>18</v>
      </c>
      <c r="D26" s="167"/>
      <c r="E26" s="173"/>
      <c r="F26" s="173"/>
      <c r="G26" s="173"/>
      <c r="H26" s="173"/>
      <c r="I26" s="173"/>
      <c r="J26" s="43"/>
      <c r="K26" s="21"/>
      <c r="L26" s="92"/>
      <c r="M26" s="93"/>
      <c r="N26" s="94"/>
      <c r="O26" s="93"/>
      <c r="P26" s="95"/>
    </row>
    <row r="27" spans="1:17" s="1" customFormat="1" ht="15" customHeight="1" x14ac:dyDescent="0.25">
      <c r="A27" s="11">
        <v>10</v>
      </c>
      <c r="B27" s="48">
        <v>20810</v>
      </c>
      <c r="C27" s="19" t="s">
        <v>19</v>
      </c>
      <c r="D27" s="167"/>
      <c r="E27" s="172"/>
      <c r="F27" s="172"/>
      <c r="G27" s="172"/>
      <c r="H27" s="172"/>
      <c r="I27" s="172"/>
      <c r="J27" s="43"/>
      <c r="K27" s="21"/>
      <c r="L27" s="92"/>
      <c r="M27" s="93"/>
      <c r="N27" s="94"/>
      <c r="O27" s="93"/>
      <c r="P27" s="95"/>
    </row>
    <row r="28" spans="1:17" s="1" customFormat="1" ht="15" customHeight="1" x14ac:dyDescent="0.25">
      <c r="A28" s="11">
        <v>11</v>
      </c>
      <c r="B28" s="48">
        <v>20900</v>
      </c>
      <c r="C28" s="19" t="s">
        <v>20</v>
      </c>
      <c r="D28" s="167"/>
      <c r="E28" s="172"/>
      <c r="F28" s="172"/>
      <c r="G28" s="172"/>
      <c r="H28" s="172"/>
      <c r="I28" s="172"/>
      <c r="J28" s="43"/>
      <c r="K28" s="21"/>
      <c r="L28" s="92"/>
      <c r="M28" s="93"/>
      <c r="N28" s="94"/>
      <c r="O28" s="93"/>
      <c r="P28" s="95"/>
    </row>
    <row r="29" spans="1:17" s="1" customFormat="1" ht="15" customHeight="1" thickBot="1" x14ac:dyDescent="0.3">
      <c r="A29" s="15">
        <v>12</v>
      </c>
      <c r="B29" s="50">
        <v>21350</v>
      </c>
      <c r="C29" s="22" t="s">
        <v>22</v>
      </c>
      <c r="D29" s="176"/>
      <c r="E29" s="174"/>
      <c r="F29" s="174"/>
      <c r="G29" s="174"/>
      <c r="H29" s="174"/>
      <c r="I29" s="174"/>
      <c r="J29" s="46"/>
      <c r="K29" s="21"/>
      <c r="L29" s="96"/>
      <c r="M29" s="97"/>
      <c r="N29" s="98"/>
      <c r="O29" s="97"/>
      <c r="P29" s="99"/>
    </row>
    <row r="30" spans="1:17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9">
        <v>0</v>
      </c>
      <c r="K30" s="21"/>
      <c r="L30" s="106">
        <f>D30</f>
        <v>0</v>
      </c>
      <c r="M30" s="107">
        <f>SUM(M31:M47)</f>
        <v>0</v>
      </c>
      <c r="N30" s="108">
        <f>I30+H30+G30</f>
        <v>0</v>
      </c>
      <c r="O30" s="107">
        <f>SUM(O31:O47)</f>
        <v>0</v>
      </c>
      <c r="P30" s="109">
        <f>E30</f>
        <v>0</v>
      </c>
    </row>
    <row r="31" spans="1:17" s="1" customFormat="1" ht="15" customHeight="1" x14ac:dyDescent="0.25">
      <c r="A31" s="10">
        <v>1</v>
      </c>
      <c r="B31" s="49">
        <v>30070</v>
      </c>
      <c r="C31" s="13" t="s">
        <v>24</v>
      </c>
      <c r="D31" s="177"/>
      <c r="E31" s="74"/>
      <c r="F31" s="74"/>
      <c r="G31" s="74"/>
      <c r="H31" s="74"/>
      <c r="I31" s="74"/>
      <c r="J31" s="42"/>
      <c r="K31" s="7"/>
      <c r="L31" s="88"/>
      <c r="M31" s="89"/>
      <c r="N31" s="90"/>
      <c r="O31" s="89"/>
      <c r="P31" s="91"/>
    </row>
    <row r="32" spans="1:17" s="1" customFormat="1" ht="15" customHeight="1" x14ac:dyDescent="0.25">
      <c r="A32" s="11">
        <v>2</v>
      </c>
      <c r="B32" s="48">
        <v>30480</v>
      </c>
      <c r="C32" s="19" t="s">
        <v>111</v>
      </c>
      <c r="D32" s="167"/>
      <c r="E32" s="70"/>
      <c r="F32" s="70"/>
      <c r="G32" s="70"/>
      <c r="H32" s="70"/>
      <c r="I32" s="70"/>
      <c r="J32" s="43"/>
      <c r="K32" s="7"/>
      <c r="L32" s="92"/>
      <c r="M32" s="93"/>
      <c r="N32" s="94"/>
      <c r="O32" s="93"/>
      <c r="P32" s="95"/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167"/>
      <c r="E33" s="70"/>
      <c r="F33" s="70"/>
      <c r="G33" s="70"/>
      <c r="H33" s="70"/>
      <c r="I33" s="70"/>
      <c r="J33" s="46"/>
      <c r="K33" s="7"/>
      <c r="L33" s="92"/>
      <c r="M33" s="93"/>
      <c r="N33" s="94"/>
      <c r="O33" s="93"/>
      <c r="P33" s="95"/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177"/>
      <c r="E34" s="70"/>
      <c r="F34" s="70"/>
      <c r="G34" s="70"/>
      <c r="H34" s="70"/>
      <c r="I34" s="70"/>
      <c r="J34" s="43"/>
      <c r="K34" s="7"/>
      <c r="L34" s="92"/>
      <c r="M34" s="93"/>
      <c r="N34" s="94"/>
      <c r="O34" s="93"/>
      <c r="P34" s="95"/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167"/>
      <c r="E35" s="70"/>
      <c r="F35" s="70"/>
      <c r="G35" s="70"/>
      <c r="H35" s="70"/>
      <c r="I35" s="70"/>
      <c r="J35" s="43"/>
      <c r="K35" s="7"/>
      <c r="L35" s="92"/>
      <c r="M35" s="93"/>
      <c r="N35" s="94"/>
      <c r="O35" s="93"/>
      <c r="P35" s="95"/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160"/>
      <c r="E36" s="70"/>
      <c r="F36" s="70"/>
      <c r="G36" s="70"/>
      <c r="H36" s="70"/>
      <c r="I36" s="70"/>
      <c r="J36" s="43"/>
      <c r="K36" s="7"/>
      <c r="L36" s="184"/>
      <c r="M36" s="110"/>
      <c r="N36" s="191"/>
      <c r="O36" s="110"/>
      <c r="P36" s="193"/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167"/>
      <c r="E37" s="70"/>
      <c r="F37" s="70"/>
      <c r="G37" s="70"/>
      <c r="H37" s="70"/>
      <c r="I37" s="70"/>
      <c r="J37" s="43"/>
      <c r="K37" s="7"/>
      <c r="L37" s="92"/>
      <c r="M37" s="93"/>
      <c r="N37" s="94"/>
      <c r="O37" s="93"/>
      <c r="P37" s="95"/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160"/>
      <c r="E38" s="70"/>
      <c r="F38" s="70"/>
      <c r="G38" s="70"/>
      <c r="H38" s="70"/>
      <c r="I38" s="70"/>
      <c r="J38" s="43"/>
      <c r="K38" s="7"/>
      <c r="L38" s="92"/>
      <c r="M38" s="93"/>
      <c r="N38" s="94"/>
      <c r="O38" s="93"/>
      <c r="P38" s="95"/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167"/>
      <c r="E39" s="70"/>
      <c r="F39" s="70"/>
      <c r="G39" s="70"/>
      <c r="H39" s="70"/>
      <c r="I39" s="70"/>
      <c r="J39" s="43"/>
      <c r="K39" s="7"/>
      <c r="L39" s="92"/>
      <c r="M39" s="93"/>
      <c r="N39" s="94"/>
      <c r="O39" s="93"/>
      <c r="P39" s="95"/>
    </row>
    <row r="40" spans="1:16" s="1" customFormat="1" ht="15" customHeight="1" x14ac:dyDescent="0.25">
      <c r="A40" s="11">
        <v>10</v>
      </c>
      <c r="B40" s="48">
        <v>30500</v>
      </c>
      <c r="C40" s="19" t="s">
        <v>30</v>
      </c>
      <c r="D40" s="167"/>
      <c r="E40" s="70"/>
      <c r="F40" s="70"/>
      <c r="G40" s="70"/>
      <c r="H40" s="70"/>
      <c r="I40" s="70"/>
      <c r="J40" s="43"/>
      <c r="K40" s="7"/>
      <c r="L40" s="92"/>
      <c r="M40" s="93"/>
      <c r="N40" s="94"/>
      <c r="O40" s="93"/>
      <c r="P40" s="95"/>
    </row>
    <row r="41" spans="1:16" s="1" customFormat="1" ht="15" customHeight="1" x14ac:dyDescent="0.25">
      <c r="A41" s="11">
        <v>11</v>
      </c>
      <c r="B41" s="48">
        <v>30530</v>
      </c>
      <c r="C41" s="19" t="s">
        <v>31</v>
      </c>
      <c r="D41" s="167"/>
      <c r="E41" s="70"/>
      <c r="F41" s="70"/>
      <c r="G41" s="70"/>
      <c r="H41" s="70"/>
      <c r="I41" s="70"/>
      <c r="J41" s="43"/>
      <c r="K41" s="7"/>
      <c r="L41" s="92"/>
      <c r="M41" s="93"/>
      <c r="N41" s="94"/>
      <c r="O41" s="110"/>
      <c r="P41" s="95"/>
    </row>
    <row r="42" spans="1:16" s="1" customFormat="1" ht="15" customHeight="1" x14ac:dyDescent="0.25">
      <c r="A42" s="11">
        <v>12</v>
      </c>
      <c r="B42" s="48">
        <v>30640</v>
      </c>
      <c r="C42" s="19" t="s">
        <v>32</v>
      </c>
      <c r="D42" s="167"/>
      <c r="E42" s="70"/>
      <c r="F42" s="70"/>
      <c r="G42" s="70"/>
      <c r="H42" s="70"/>
      <c r="I42" s="70"/>
      <c r="J42" s="43"/>
      <c r="K42" s="7"/>
      <c r="L42" s="92"/>
      <c r="M42" s="93"/>
      <c r="N42" s="94"/>
      <c r="O42" s="93"/>
      <c r="P42" s="95"/>
    </row>
    <row r="43" spans="1:16" s="1" customFormat="1" ht="15" customHeight="1" x14ac:dyDescent="0.25">
      <c r="A43" s="11">
        <v>13</v>
      </c>
      <c r="B43" s="48">
        <v>30650</v>
      </c>
      <c r="C43" s="19" t="s">
        <v>33</v>
      </c>
      <c r="D43" s="167"/>
      <c r="E43" s="70"/>
      <c r="F43" s="70"/>
      <c r="G43" s="70"/>
      <c r="H43" s="70"/>
      <c r="I43" s="70"/>
      <c r="J43" s="43"/>
      <c r="K43" s="7"/>
      <c r="L43" s="92"/>
      <c r="M43" s="93"/>
      <c r="N43" s="94"/>
      <c r="O43" s="93"/>
      <c r="P43" s="95"/>
    </row>
    <row r="44" spans="1:16" s="1" customFormat="1" ht="15" customHeight="1" x14ac:dyDescent="0.25">
      <c r="A44" s="11">
        <v>14</v>
      </c>
      <c r="B44" s="48">
        <v>30790</v>
      </c>
      <c r="C44" s="19" t="s">
        <v>34</v>
      </c>
      <c r="D44" s="167"/>
      <c r="E44" s="70"/>
      <c r="F44" s="70"/>
      <c r="G44" s="70"/>
      <c r="H44" s="70"/>
      <c r="I44" s="70"/>
      <c r="J44" s="43"/>
      <c r="K44" s="7"/>
      <c r="L44" s="92"/>
      <c r="M44" s="93"/>
      <c r="N44" s="94"/>
      <c r="O44" s="93"/>
      <c r="P44" s="95"/>
    </row>
    <row r="45" spans="1:16" s="1" customFormat="1" ht="15" customHeight="1" x14ac:dyDescent="0.25">
      <c r="A45" s="11">
        <v>15</v>
      </c>
      <c r="B45" s="48">
        <v>30890</v>
      </c>
      <c r="C45" s="19" t="s">
        <v>35</v>
      </c>
      <c r="D45" s="167"/>
      <c r="E45" s="70"/>
      <c r="F45" s="70"/>
      <c r="G45" s="70"/>
      <c r="H45" s="70"/>
      <c r="I45" s="70"/>
      <c r="J45" s="43"/>
      <c r="K45" s="7"/>
      <c r="L45" s="92"/>
      <c r="M45" s="93"/>
      <c r="N45" s="94"/>
      <c r="O45" s="93"/>
      <c r="P45" s="95"/>
    </row>
    <row r="46" spans="1:16" s="1" customFormat="1" ht="15" customHeight="1" x14ac:dyDescent="0.25">
      <c r="A46" s="11">
        <v>16</v>
      </c>
      <c r="B46" s="48">
        <v>30940</v>
      </c>
      <c r="C46" s="19" t="s">
        <v>36</v>
      </c>
      <c r="D46" s="167"/>
      <c r="E46" s="70"/>
      <c r="F46" s="70"/>
      <c r="G46" s="70"/>
      <c r="H46" s="70"/>
      <c r="I46" s="70"/>
      <c r="J46" s="43"/>
      <c r="K46" s="7"/>
      <c r="L46" s="92"/>
      <c r="M46" s="93"/>
      <c r="N46" s="94"/>
      <c r="O46" s="93"/>
      <c r="P46" s="95"/>
    </row>
    <row r="47" spans="1:16" s="1" customFormat="1" ht="15" customHeight="1" thickBot="1" x14ac:dyDescent="0.3">
      <c r="A47" s="11">
        <v>17</v>
      </c>
      <c r="B47" s="52">
        <v>31480</v>
      </c>
      <c r="C47" s="20" t="s">
        <v>38</v>
      </c>
      <c r="D47" s="161"/>
      <c r="E47" s="73"/>
      <c r="F47" s="73"/>
      <c r="G47" s="73"/>
      <c r="H47" s="73"/>
      <c r="I47" s="73"/>
      <c r="J47" s="45"/>
      <c r="K47" s="7"/>
      <c r="L47" s="96"/>
      <c r="M47" s="97"/>
      <c r="N47" s="98"/>
      <c r="O47" s="97"/>
      <c r="P47" s="99"/>
    </row>
    <row r="48" spans="1:16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41">
        <v>0</v>
      </c>
      <c r="K48" s="21"/>
      <c r="L48" s="106">
        <f>D48</f>
        <v>0</v>
      </c>
      <c r="M48" s="107">
        <f>SUM(M49:M67)</f>
        <v>0</v>
      </c>
      <c r="N48" s="108">
        <f>I48+H48+G48</f>
        <v>0</v>
      </c>
      <c r="O48" s="107">
        <f>SUM(O49:O67)</f>
        <v>0</v>
      </c>
      <c r="P48" s="109">
        <f>E48</f>
        <v>0</v>
      </c>
    </row>
    <row r="49" spans="1:16" s="1" customFormat="1" ht="15" customHeight="1" x14ac:dyDescent="0.25">
      <c r="A49" s="59">
        <v>1</v>
      </c>
      <c r="B49" s="49">
        <v>40010</v>
      </c>
      <c r="C49" s="13" t="s">
        <v>39</v>
      </c>
      <c r="D49" s="177"/>
      <c r="E49" s="74"/>
      <c r="F49" s="74"/>
      <c r="G49" s="74"/>
      <c r="H49" s="74"/>
      <c r="I49" s="74"/>
      <c r="J49" s="42"/>
      <c r="K49" s="21"/>
      <c r="L49" s="88"/>
      <c r="M49" s="89"/>
      <c r="N49" s="90"/>
      <c r="O49" s="89"/>
      <c r="P49" s="91"/>
    </row>
    <row r="50" spans="1:16" s="1" customFormat="1" ht="15" customHeight="1" x14ac:dyDescent="0.25">
      <c r="A50" s="23">
        <v>2</v>
      </c>
      <c r="B50" s="48">
        <v>40030</v>
      </c>
      <c r="C50" s="19" t="s">
        <v>41</v>
      </c>
      <c r="D50" s="167"/>
      <c r="E50" s="70"/>
      <c r="F50" s="70"/>
      <c r="G50" s="70"/>
      <c r="H50" s="70"/>
      <c r="I50" s="70"/>
      <c r="J50" s="43"/>
      <c r="K50" s="21"/>
      <c r="L50" s="92"/>
      <c r="M50" s="93"/>
      <c r="N50" s="94"/>
      <c r="O50" s="93"/>
      <c r="P50" s="95"/>
    </row>
    <row r="51" spans="1:16" s="1" customFormat="1" ht="15" customHeight="1" x14ac:dyDescent="0.25">
      <c r="A51" s="23">
        <v>3</v>
      </c>
      <c r="B51" s="48">
        <v>40410</v>
      </c>
      <c r="C51" s="19" t="s">
        <v>48</v>
      </c>
      <c r="D51" s="167"/>
      <c r="E51" s="70"/>
      <c r="F51" s="70"/>
      <c r="G51" s="70"/>
      <c r="H51" s="70"/>
      <c r="I51" s="70"/>
      <c r="J51" s="43"/>
      <c r="K51" s="21"/>
      <c r="L51" s="92"/>
      <c r="M51" s="93"/>
      <c r="N51" s="94"/>
      <c r="O51" s="93"/>
      <c r="P51" s="95"/>
    </row>
    <row r="52" spans="1:16" s="1" customFormat="1" ht="15" customHeight="1" x14ac:dyDescent="0.25">
      <c r="A52" s="23">
        <v>4</v>
      </c>
      <c r="B52" s="48">
        <v>40011</v>
      </c>
      <c r="C52" s="19" t="s">
        <v>40</v>
      </c>
      <c r="D52" s="167"/>
      <c r="E52" s="70"/>
      <c r="F52" s="70"/>
      <c r="G52" s="70"/>
      <c r="H52" s="70"/>
      <c r="I52" s="70"/>
      <c r="J52" s="43"/>
      <c r="K52" s="21"/>
      <c r="L52" s="92"/>
      <c r="M52" s="93"/>
      <c r="N52" s="94"/>
      <c r="O52" s="93"/>
      <c r="P52" s="95"/>
    </row>
    <row r="53" spans="1:16" s="1" customFormat="1" ht="15" customHeight="1" x14ac:dyDescent="0.25">
      <c r="A53" s="23">
        <v>5</v>
      </c>
      <c r="B53" s="48">
        <v>40080</v>
      </c>
      <c r="C53" s="19" t="s">
        <v>96</v>
      </c>
      <c r="D53" s="167"/>
      <c r="E53" s="70"/>
      <c r="F53" s="70"/>
      <c r="G53" s="70"/>
      <c r="H53" s="70"/>
      <c r="I53" s="70"/>
      <c r="J53" s="43"/>
      <c r="K53" s="21"/>
      <c r="L53" s="92"/>
      <c r="M53" s="93"/>
      <c r="N53" s="94"/>
      <c r="O53" s="93"/>
      <c r="P53" s="95"/>
    </row>
    <row r="54" spans="1:16" s="1" customFormat="1" ht="15" customHeight="1" x14ac:dyDescent="0.25">
      <c r="A54" s="23">
        <v>6</v>
      </c>
      <c r="B54" s="48">
        <v>40100</v>
      </c>
      <c r="C54" s="19" t="s">
        <v>42</v>
      </c>
      <c r="D54" s="167"/>
      <c r="E54" s="70"/>
      <c r="F54" s="70"/>
      <c r="G54" s="70"/>
      <c r="H54" s="70"/>
      <c r="I54" s="70"/>
      <c r="J54" s="43"/>
      <c r="K54" s="21"/>
      <c r="L54" s="92"/>
      <c r="M54" s="93"/>
      <c r="N54" s="94"/>
      <c r="O54" s="93"/>
      <c r="P54" s="95"/>
    </row>
    <row r="55" spans="1:16" s="1" customFormat="1" ht="15" customHeight="1" x14ac:dyDescent="0.25">
      <c r="A55" s="23">
        <v>7</v>
      </c>
      <c r="B55" s="48">
        <v>40020</v>
      </c>
      <c r="C55" s="19" t="s">
        <v>110</v>
      </c>
      <c r="D55" s="167"/>
      <c r="E55" s="70"/>
      <c r="F55" s="70"/>
      <c r="G55" s="70"/>
      <c r="H55" s="70"/>
      <c r="I55" s="70"/>
      <c r="J55" s="43"/>
      <c r="K55" s="21"/>
      <c r="L55" s="92"/>
      <c r="M55" s="93"/>
      <c r="N55" s="94"/>
      <c r="O55" s="93"/>
      <c r="P55" s="95"/>
    </row>
    <row r="56" spans="1:16" s="1" customFormat="1" ht="15" customHeight="1" x14ac:dyDescent="0.25">
      <c r="A56" s="23">
        <v>8</v>
      </c>
      <c r="B56" s="48">
        <v>40031</v>
      </c>
      <c r="C56" s="19" t="s">
        <v>113</v>
      </c>
      <c r="D56" s="167"/>
      <c r="E56" s="70"/>
      <c r="F56" s="70"/>
      <c r="G56" s="70"/>
      <c r="H56" s="70"/>
      <c r="I56" s="70"/>
      <c r="J56" s="43"/>
      <c r="K56" s="21"/>
      <c r="L56" s="92"/>
      <c r="M56" s="93"/>
      <c r="N56" s="94"/>
      <c r="O56" s="93"/>
      <c r="P56" s="95"/>
    </row>
    <row r="57" spans="1:16" s="1" customFormat="1" ht="15" customHeight="1" x14ac:dyDescent="0.25">
      <c r="A57" s="23">
        <v>9</v>
      </c>
      <c r="B57" s="48">
        <v>40210</v>
      </c>
      <c r="C57" s="19" t="s">
        <v>44</v>
      </c>
      <c r="D57" s="162"/>
      <c r="E57" s="70"/>
      <c r="F57" s="70"/>
      <c r="G57" s="70"/>
      <c r="H57" s="70"/>
      <c r="I57" s="70"/>
      <c r="J57" s="43"/>
      <c r="K57" s="21"/>
      <c r="L57" s="92"/>
      <c r="M57" s="93"/>
      <c r="N57" s="94"/>
      <c r="O57" s="110"/>
      <c r="P57" s="95"/>
    </row>
    <row r="58" spans="1:16" s="1" customFormat="1" ht="15" customHeight="1" x14ac:dyDescent="0.25">
      <c r="A58" s="23">
        <v>10</v>
      </c>
      <c r="B58" s="48">
        <v>40300</v>
      </c>
      <c r="C58" s="19" t="s">
        <v>45</v>
      </c>
      <c r="D58" s="167"/>
      <c r="E58" s="70"/>
      <c r="F58" s="70"/>
      <c r="G58" s="70"/>
      <c r="H58" s="70"/>
      <c r="I58" s="70"/>
      <c r="J58" s="43"/>
      <c r="K58" s="21"/>
      <c r="L58" s="92"/>
      <c r="M58" s="93"/>
      <c r="N58" s="94"/>
      <c r="O58" s="93"/>
      <c r="P58" s="95"/>
    </row>
    <row r="59" spans="1:16" s="1" customFormat="1" ht="15" customHeight="1" x14ac:dyDescent="0.25">
      <c r="A59" s="23">
        <v>11</v>
      </c>
      <c r="B59" s="48">
        <v>40360</v>
      </c>
      <c r="C59" s="19" t="s">
        <v>46</v>
      </c>
      <c r="D59" s="167"/>
      <c r="E59" s="70"/>
      <c r="F59" s="70"/>
      <c r="G59" s="70"/>
      <c r="H59" s="70"/>
      <c r="I59" s="70"/>
      <c r="J59" s="43"/>
      <c r="K59" s="21"/>
      <c r="L59" s="92"/>
      <c r="M59" s="93"/>
      <c r="N59" s="94"/>
      <c r="O59" s="93"/>
      <c r="P59" s="95"/>
    </row>
    <row r="60" spans="1:16" s="1" customFormat="1" ht="15" customHeight="1" x14ac:dyDescent="0.25">
      <c r="A60" s="23">
        <v>12</v>
      </c>
      <c r="B60" s="48">
        <v>40390</v>
      </c>
      <c r="C60" s="19" t="s">
        <v>47</v>
      </c>
      <c r="D60" s="167"/>
      <c r="E60" s="70"/>
      <c r="F60" s="70"/>
      <c r="G60" s="70"/>
      <c r="H60" s="70"/>
      <c r="I60" s="70"/>
      <c r="J60" s="43"/>
      <c r="K60" s="21"/>
      <c r="L60" s="92"/>
      <c r="M60" s="93"/>
      <c r="N60" s="94"/>
      <c r="O60" s="93"/>
      <c r="P60" s="95"/>
    </row>
    <row r="61" spans="1:16" s="1" customFormat="1" ht="15" customHeight="1" x14ac:dyDescent="0.25">
      <c r="A61" s="23">
        <v>13</v>
      </c>
      <c r="B61" s="48">
        <v>40720</v>
      </c>
      <c r="C61" s="19" t="s">
        <v>109</v>
      </c>
      <c r="D61" s="167"/>
      <c r="E61" s="70"/>
      <c r="F61" s="70"/>
      <c r="G61" s="70"/>
      <c r="H61" s="70"/>
      <c r="I61" s="70"/>
      <c r="J61" s="43"/>
      <c r="K61" s="21"/>
      <c r="L61" s="92"/>
      <c r="M61" s="93"/>
      <c r="N61" s="94"/>
      <c r="O61" s="93"/>
      <c r="P61" s="95"/>
    </row>
    <row r="62" spans="1:16" s="1" customFormat="1" ht="15" customHeight="1" x14ac:dyDescent="0.25">
      <c r="A62" s="23">
        <v>14</v>
      </c>
      <c r="B62" s="48">
        <v>40730</v>
      </c>
      <c r="C62" s="19" t="s">
        <v>49</v>
      </c>
      <c r="D62" s="162"/>
      <c r="E62" s="70"/>
      <c r="F62" s="70"/>
      <c r="G62" s="70"/>
      <c r="H62" s="70"/>
      <c r="I62" s="70"/>
      <c r="J62" s="43"/>
      <c r="K62" s="21"/>
      <c r="L62" s="92"/>
      <c r="M62" s="93"/>
      <c r="N62" s="94"/>
      <c r="O62" s="93"/>
      <c r="P62" s="95"/>
    </row>
    <row r="63" spans="1:16" s="1" customFormat="1" ht="15" customHeight="1" x14ac:dyDescent="0.25">
      <c r="A63" s="23">
        <v>15</v>
      </c>
      <c r="B63" s="48">
        <v>40820</v>
      </c>
      <c r="C63" s="19" t="s">
        <v>50</v>
      </c>
      <c r="D63" s="167"/>
      <c r="E63" s="70"/>
      <c r="F63" s="70"/>
      <c r="G63" s="70"/>
      <c r="H63" s="70"/>
      <c r="I63" s="70"/>
      <c r="J63" s="43"/>
      <c r="K63" s="21"/>
      <c r="L63" s="92"/>
      <c r="M63" s="93"/>
      <c r="N63" s="94"/>
      <c r="O63" s="93"/>
      <c r="P63" s="95"/>
    </row>
    <row r="64" spans="1:16" s="1" customFormat="1" ht="15" customHeight="1" x14ac:dyDescent="0.25">
      <c r="A64" s="23">
        <v>16</v>
      </c>
      <c r="B64" s="48">
        <v>40840</v>
      </c>
      <c r="C64" s="19" t="s">
        <v>51</v>
      </c>
      <c r="D64" s="167"/>
      <c r="E64" s="70"/>
      <c r="F64" s="70"/>
      <c r="G64" s="70"/>
      <c r="H64" s="70"/>
      <c r="I64" s="70"/>
      <c r="J64" s="43"/>
      <c r="K64" s="21"/>
      <c r="L64" s="92"/>
      <c r="M64" s="93"/>
      <c r="N64" s="94"/>
      <c r="O64" s="93"/>
      <c r="P64" s="95"/>
    </row>
    <row r="65" spans="1:16" s="1" customFormat="1" ht="15" customHeight="1" x14ac:dyDescent="0.25">
      <c r="A65" s="23">
        <v>17</v>
      </c>
      <c r="B65" s="48">
        <v>40950</v>
      </c>
      <c r="C65" s="19" t="s">
        <v>52</v>
      </c>
      <c r="D65" s="167"/>
      <c r="E65" s="70"/>
      <c r="F65" s="70"/>
      <c r="G65" s="70"/>
      <c r="H65" s="70"/>
      <c r="I65" s="70"/>
      <c r="J65" s="43"/>
      <c r="K65" s="21"/>
      <c r="L65" s="92"/>
      <c r="M65" s="93"/>
      <c r="N65" s="94"/>
      <c r="O65" s="111"/>
      <c r="P65" s="95"/>
    </row>
    <row r="66" spans="1:16" s="1" customFormat="1" ht="15" customHeight="1" x14ac:dyDescent="0.25">
      <c r="A66" s="23">
        <v>18</v>
      </c>
      <c r="B66" s="50">
        <v>40990</v>
      </c>
      <c r="C66" s="22" t="s">
        <v>53</v>
      </c>
      <c r="D66" s="167"/>
      <c r="E66" s="70"/>
      <c r="F66" s="70"/>
      <c r="G66" s="70"/>
      <c r="H66" s="70"/>
      <c r="I66" s="70"/>
      <c r="J66" s="46"/>
      <c r="K66" s="21"/>
      <c r="L66" s="92"/>
      <c r="M66" s="93"/>
      <c r="N66" s="94"/>
      <c r="O66" s="93"/>
      <c r="P66" s="95"/>
    </row>
    <row r="67" spans="1:16" s="1" customFormat="1" ht="15" customHeight="1" thickBot="1" x14ac:dyDescent="0.3">
      <c r="A67" s="24">
        <v>19</v>
      </c>
      <c r="B67" s="48">
        <v>40133</v>
      </c>
      <c r="C67" s="19" t="s">
        <v>43</v>
      </c>
      <c r="D67" s="167"/>
      <c r="E67" s="73"/>
      <c r="F67" s="73"/>
      <c r="G67" s="73"/>
      <c r="H67" s="73"/>
      <c r="I67" s="73"/>
      <c r="J67" s="43"/>
      <c r="K67" s="21"/>
      <c r="L67" s="96"/>
      <c r="M67" s="97"/>
      <c r="N67" s="98"/>
      <c r="O67" s="97"/>
      <c r="P67" s="99"/>
    </row>
    <row r="68" spans="1:16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9">
        <v>0</v>
      </c>
      <c r="K68" s="21"/>
      <c r="L68" s="106">
        <f>D68</f>
        <v>0</v>
      </c>
      <c r="M68" s="107">
        <f>SUM(M69:M82)</f>
        <v>0</v>
      </c>
      <c r="N68" s="108">
        <f>I68+H68+G68</f>
        <v>0</v>
      </c>
      <c r="O68" s="107">
        <f>SUM(O69:O82)</f>
        <v>0</v>
      </c>
      <c r="P68" s="109">
        <f>E68</f>
        <v>0</v>
      </c>
    </row>
    <row r="69" spans="1:16" s="1" customFormat="1" ht="15" customHeight="1" x14ac:dyDescent="0.25">
      <c r="A69" s="16">
        <v>1</v>
      </c>
      <c r="B69" s="48">
        <v>50040</v>
      </c>
      <c r="C69" s="19" t="s">
        <v>54</v>
      </c>
      <c r="D69" s="167"/>
      <c r="E69" s="74"/>
      <c r="F69" s="74"/>
      <c r="G69" s="74"/>
      <c r="H69" s="74"/>
      <c r="I69" s="74"/>
      <c r="J69" s="43"/>
      <c r="K69" s="21"/>
      <c r="L69" s="88"/>
      <c r="M69" s="89"/>
      <c r="N69" s="90"/>
      <c r="O69" s="89"/>
      <c r="P69" s="91"/>
    </row>
    <row r="70" spans="1:16" s="1" customFormat="1" ht="15" customHeight="1" x14ac:dyDescent="0.25">
      <c r="A70" s="11">
        <v>2</v>
      </c>
      <c r="B70" s="48">
        <v>50003</v>
      </c>
      <c r="C70" s="19" t="s">
        <v>97</v>
      </c>
      <c r="D70" s="167"/>
      <c r="E70" s="70"/>
      <c r="F70" s="70"/>
      <c r="G70" s="70"/>
      <c r="H70" s="70"/>
      <c r="I70" s="70"/>
      <c r="J70" s="43"/>
      <c r="K70" s="21"/>
      <c r="L70" s="92"/>
      <c r="M70" s="93"/>
      <c r="N70" s="94"/>
      <c r="O70" s="93"/>
      <c r="P70" s="95"/>
    </row>
    <row r="71" spans="1:16" s="1" customFormat="1" ht="15" customHeight="1" x14ac:dyDescent="0.25">
      <c r="A71" s="11">
        <v>3</v>
      </c>
      <c r="B71" s="48">
        <v>50060</v>
      </c>
      <c r="C71" s="19" t="s">
        <v>56</v>
      </c>
      <c r="D71" s="167"/>
      <c r="E71" s="70"/>
      <c r="F71" s="70"/>
      <c r="G71" s="70"/>
      <c r="H71" s="70"/>
      <c r="I71" s="70"/>
      <c r="J71" s="43"/>
      <c r="K71" s="21"/>
      <c r="L71" s="92"/>
      <c r="M71" s="93"/>
      <c r="N71" s="94"/>
      <c r="O71" s="93"/>
      <c r="P71" s="95"/>
    </row>
    <row r="72" spans="1:16" s="1" customFormat="1" ht="15" customHeight="1" x14ac:dyDescent="0.25">
      <c r="A72" s="11">
        <v>4</v>
      </c>
      <c r="B72" s="54">
        <v>50170</v>
      </c>
      <c r="C72" s="19" t="s">
        <v>57</v>
      </c>
      <c r="D72" s="167"/>
      <c r="E72" s="70"/>
      <c r="F72" s="70"/>
      <c r="G72" s="70"/>
      <c r="H72" s="70"/>
      <c r="I72" s="70"/>
      <c r="J72" s="43"/>
      <c r="K72" s="21"/>
      <c r="L72" s="92"/>
      <c r="M72" s="93"/>
      <c r="N72" s="94"/>
      <c r="O72" s="110"/>
      <c r="P72" s="95"/>
    </row>
    <row r="73" spans="1:16" s="1" customFormat="1" ht="15" customHeight="1" x14ac:dyDescent="0.25">
      <c r="A73" s="11">
        <v>5</v>
      </c>
      <c r="B73" s="48">
        <v>50230</v>
      </c>
      <c r="C73" s="19" t="s">
        <v>58</v>
      </c>
      <c r="D73" s="167"/>
      <c r="E73" s="70"/>
      <c r="F73" s="70"/>
      <c r="G73" s="70"/>
      <c r="H73" s="70"/>
      <c r="I73" s="70"/>
      <c r="J73" s="43"/>
      <c r="K73" s="21"/>
      <c r="L73" s="92"/>
      <c r="M73" s="93"/>
      <c r="N73" s="94"/>
      <c r="O73" s="93"/>
      <c r="P73" s="95"/>
    </row>
    <row r="74" spans="1:16" s="1" customFormat="1" ht="15" customHeight="1" x14ac:dyDescent="0.25">
      <c r="A74" s="11">
        <v>6</v>
      </c>
      <c r="B74" s="48">
        <v>50340</v>
      </c>
      <c r="C74" s="19" t="s">
        <v>59</v>
      </c>
      <c r="D74" s="167"/>
      <c r="E74" s="70"/>
      <c r="F74" s="70"/>
      <c r="G74" s="70"/>
      <c r="H74" s="70"/>
      <c r="I74" s="70"/>
      <c r="J74" s="43"/>
      <c r="K74" s="21"/>
      <c r="L74" s="92"/>
      <c r="M74" s="93"/>
      <c r="N74" s="94"/>
      <c r="O74" s="93"/>
      <c r="P74" s="95"/>
    </row>
    <row r="75" spans="1:16" s="1" customFormat="1" ht="15" customHeight="1" x14ac:dyDescent="0.25">
      <c r="A75" s="11">
        <v>7</v>
      </c>
      <c r="B75" s="48">
        <v>50420</v>
      </c>
      <c r="C75" s="19" t="s">
        <v>60</v>
      </c>
      <c r="D75" s="167"/>
      <c r="E75" s="70"/>
      <c r="F75" s="70"/>
      <c r="G75" s="70"/>
      <c r="H75" s="70"/>
      <c r="I75" s="70"/>
      <c r="J75" s="43"/>
      <c r="K75" s="21"/>
      <c r="L75" s="92"/>
      <c r="M75" s="93"/>
      <c r="N75" s="94"/>
      <c r="O75" s="93"/>
      <c r="P75" s="95"/>
    </row>
    <row r="76" spans="1:16" s="1" customFormat="1" ht="15" customHeight="1" x14ac:dyDescent="0.25">
      <c r="A76" s="11">
        <v>8</v>
      </c>
      <c r="B76" s="48">
        <v>50450</v>
      </c>
      <c r="C76" s="19" t="s">
        <v>61</v>
      </c>
      <c r="D76" s="167"/>
      <c r="E76" s="70"/>
      <c r="F76" s="70"/>
      <c r="G76" s="70"/>
      <c r="H76" s="70"/>
      <c r="I76" s="70"/>
      <c r="J76" s="43"/>
      <c r="K76" s="21"/>
      <c r="L76" s="92"/>
      <c r="M76" s="93"/>
      <c r="N76" s="94"/>
      <c r="O76" s="93"/>
      <c r="P76" s="95"/>
    </row>
    <row r="77" spans="1:16" s="1" customFormat="1" ht="15" customHeight="1" x14ac:dyDescent="0.25">
      <c r="A77" s="11">
        <v>9</v>
      </c>
      <c r="B77" s="48">
        <v>50620</v>
      </c>
      <c r="C77" s="19" t="s">
        <v>62</v>
      </c>
      <c r="D77" s="163"/>
      <c r="E77" s="70"/>
      <c r="F77" s="70"/>
      <c r="G77" s="70"/>
      <c r="H77" s="70"/>
      <c r="I77" s="70"/>
      <c r="J77" s="43"/>
      <c r="K77" s="21"/>
      <c r="L77" s="92"/>
      <c r="M77" s="93"/>
      <c r="N77" s="94"/>
      <c r="O77" s="93"/>
      <c r="P77" s="95"/>
    </row>
    <row r="78" spans="1:16" s="1" customFormat="1" ht="15" customHeight="1" x14ac:dyDescent="0.25">
      <c r="A78" s="11">
        <v>10</v>
      </c>
      <c r="B78" s="48">
        <v>50760</v>
      </c>
      <c r="C78" s="19" t="s">
        <v>63</v>
      </c>
      <c r="D78" s="167"/>
      <c r="E78" s="70"/>
      <c r="F78" s="70"/>
      <c r="G78" s="70"/>
      <c r="H78" s="70"/>
      <c r="I78" s="70"/>
      <c r="J78" s="43"/>
      <c r="K78" s="21"/>
      <c r="L78" s="92"/>
      <c r="M78" s="93"/>
      <c r="N78" s="94"/>
      <c r="O78" s="93"/>
      <c r="P78" s="95"/>
    </row>
    <row r="79" spans="1:16" s="1" customFormat="1" ht="15" customHeight="1" x14ac:dyDescent="0.25">
      <c r="A79" s="11">
        <v>11</v>
      </c>
      <c r="B79" s="48">
        <v>50780</v>
      </c>
      <c r="C79" s="19" t="s">
        <v>64</v>
      </c>
      <c r="D79" s="163"/>
      <c r="E79" s="70"/>
      <c r="F79" s="70"/>
      <c r="G79" s="70"/>
      <c r="H79" s="70"/>
      <c r="I79" s="70"/>
      <c r="J79" s="43"/>
      <c r="K79" s="21"/>
      <c r="L79" s="92"/>
      <c r="M79" s="93"/>
      <c r="N79" s="94"/>
      <c r="O79" s="110"/>
      <c r="P79" s="95"/>
    </row>
    <row r="80" spans="1:16" s="1" customFormat="1" ht="15" customHeight="1" x14ac:dyDescent="0.25">
      <c r="A80" s="11">
        <v>12</v>
      </c>
      <c r="B80" s="48">
        <v>50930</v>
      </c>
      <c r="C80" s="19" t="s">
        <v>65</v>
      </c>
      <c r="D80" s="167"/>
      <c r="E80" s="70"/>
      <c r="F80" s="70"/>
      <c r="G80" s="70"/>
      <c r="H80" s="70"/>
      <c r="I80" s="70"/>
      <c r="J80" s="43"/>
      <c r="K80" s="21"/>
      <c r="L80" s="92"/>
      <c r="M80" s="93"/>
      <c r="N80" s="94"/>
      <c r="O80" s="110"/>
      <c r="P80" s="95"/>
    </row>
    <row r="81" spans="1:16" s="1" customFormat="1" ht="15" customHeight="1" x14ac:dyDescent="0.25">
      <c r="A81" s="15">
        <v>13</v>
      </c>
      <c r="B81" s="50">
        <v>51370</v>
      </c>
      <c r="C81" s="22" t="s">
        <v>66</v>
      </c>
      <c r="D81" s="167"/>
      <c r="E81" s="80"/>
      <c r="F81" s="80"/>
      <c r="G81" s="80"/>
      <c r="H81" s="80"/>
      <c r="I81" s="80"/>
      <c r="J81" s="46"/>
      <c r="K81" s="21"/>
      <c r="L81" s="92"/>
      <c r="M81" s="93"/>
      <c r="N81" s="94"/>
      <c r="O81" s="110"/>
      <c r="P81" s="95"/>
    </row>
    <row r="82" spans="1:16" s="1" customFormat="1" ht="15" customHeight="1" thickBot="1" x14ac:dyDescent="0.3">
      <c r="A82" s="15">
        <v>14</v>
      </c>
      <c r="B82" s="50">
        <v>51580</v>
      </c>
      <c r="C82" s="22" t="s">
        <v>124</v>
      </c>
      <c r="D82" s="71"/>
      <c r="E82" s="72"/>
      <c r="F82" s="72"/>
      <c r="G82" s="72"/>
      <c r="H82" s="72"/>
      <c r="I82" s="72"/>
      <c r="J82" s="46"/>
      <c r="K82" s="21"/>
      <c r="L82" s="96"/>
      <c r="M82" s="97"/>
      <c r="N82" s="98"/>
      <c r="O82" s="137"/>
      <c r="P82" s="99"/>
    </row>
    <row r="83" spans="1:16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9">
        <v>0</v>
      </c>
      <c r="K83" s="21"/>
      <c r="L83" s="106">
        <f>D83</f>
        <v>0</v>
      </c>
      <c r="M83" s="107">
        <f>SUM(M84:M114)</f>
        <v>0</v>
      </c>
      <c r="N83" s="108">
        <f>I83+H83+G83</f>
        <v>0</v>
      </c>
      <c r="O83" s="107">
        <f>SUM(O84:O114)</f>
        <v>0</v>
      </c>
      <c r="P83" s="109">
        <f>E83</f>
        <v>0</v>
      </c>
    </row>
    <row r="84" spans="1:16" s="1" customFormat="1" ht="15" customHeight="1" x14ac:dyDescent="0.25">
      <c r="A84" s="59">
        <v>1</v>
      </c>
      <c r="B84" s="53">
        <v>60010</v>
      </c>
      <c r="C84" s="19" t="s">
        <v>68</v>
      </c>
      <c r="D84" s="167"/>
      <c r="E84" s="74"/>
      <c r="F84" s="74"/>
      <c r="G84" s="74"/>
      <c r="H84" s="74"/>
      <c r="I84" s="74"/>
      <c r="J84" s="43"/>
      <c r="K84" s="21"/>
      <c r="L84" s="88"/>
      <c r="M84" s="89"/>
      <c r="N84" s="90"/>
      <c r="O84" s="89"/>
      <c r="P84" s="91"/>
    </row>
    <row r="85" spans="1:16" s="1" customFormat="1" ht="15" customHeight="1" x14ac:dyDescent="0.25">
      <c r="A85" s="23">
        <v>2</v>
      </c>
      <c r="B85" s="48">
        <v>60020</v>
      </c>
      <c r="C85" s="19" t="s">
        <v>69</v>
      </c>
      <c r="D85" s="165"/>
      <c r="E85" s="70"/>
      <c r="F85" s="70"/>
      <c r="G85" s="70"/>
      <c r="H85" s="70"/>
      <c r="I85" s="70"/>
      <c r="J85" s="43"/>
      <c r="K85" s="21"/>
      <c r="L85" s="92"/>
      <c r="M85" s="93"/>
      <c r="N85" s="94"/>
      <c r="O85" s="93"/>
      <c r="P85" s="95"/>
    </row>
    <row r="86" spans="1:16" s="1" customFormat="1" ht="15" customHeight="1" x14ac:dyDescent="0.25">
      <c r="A86" s="23">
        <v>3</v>
      </c>
      <c r="B86" s="48">
        <v>60050</v>
      </c>
      <c r="C86" s="19" t="s">
        <v>70</v>
      </c>
      <c r="D86" s="167"/>
      <c r="E86" s="70"/>
      <c r="F86" s="70"/>
      <c r="G86" s="70"/>
      <c r="H86" s="70"/>
      <c r="I86" s="70"/>
      <c r="J86" s="43"/>
      <c r="K86" s="21"/>
      <c r="L86" s="92"/>
      <c r="M86" s="93"/>
      <c r="N86" s="94"/>
      <c r="O86" s="93"/>
      <c r="P86" s="95"/>
    </row>
    <row r="87" spans="1:16" s="1" customFormat="1" ht="15" customHeight="1" x14ac:dyDescent="0.25">
      <c r="A87" s="23">
        <v>4</v>
      </c>
      <c r="B87" s="48">
        <v>60070</v>
      </c>
      <c r="C87" s="19" t="s">
        <v>71</v>
      </c>
      <c r="D87" s="167"/>
      <c r="E87" s="70"/>
      <c r="F87" s="70"/>
      <c r="G87" s="70"/>
      <c r="H87" s="70"/>
      <c r="I87" s="70"/>
      <c r="J87" s="43"/>
      <c r="K87" s="21"/>
      <c r="L87" s="92"/>
      <c r="M87" s="93"/>
      <c r="N87" s="94"/>
      <c r="O87" s="93"/>
      <c r="P87" s="95"/>
    </row>
    <row r="88" spans="1:16" s="1" customFormat="1" ht="15" customHeight="1" x14ac:dyDescent="0.25">
      <c r="A88" s="23">
        <v>5</v>
      </c>
      <c r="B88" s="48">
        <v>60180</v>
      </c>
      <c r="C88" s="19" t="s">
        <v>72</v>
      </c>
      <c r="D88" s="167"/>
      <c r="E88" s="70"/>
      <c r="F88" s="70"/>
      <c r="G88" s="70"/>
      <c r="H88" s="70"/>
      <c r="I88" s="70"/>
      <c r="J88" s="43"/>
      <c r="K88" s="21"/>
      <c r="L88" s="92"/>
      <c r="M88" s="93"/>
      <c r="N88" s="94"/>
      <c r="O88" s="93"/>
      <c r="P88" s="95"/>
    </row>
    <row r="89" spans="1:16" s="1" customFormat="1" ht="15" customHeight="1" x14ac:dyDescent="0.25">
      <c r="A89" s="23">
        <v>6</v>
      </c>
      <c r="B89" s="48">
        <v>60240</v>
      </c>
      <c r="C89" s="19" t="s">
        <v>73</v>
      </c>
      <c r="D89" s="167"/>
      <c r="E89" s="70"/>
      <c r="F89" s="70"/>
      <c r="G89" s="70"/>
      <c r="H89" s="70"/>
      <c r="I89" s="70"/>
      <c r="J89" s="43"/>
      <c r="K89" s="21"/>
      <c r="L89" s="92"/>
      <c r="M89" s="93"/>
      <c r="N89" s="94"/>
      <c r="O89" s="111"/>
      <c r="P89" s="95"/>
    </row>
    <row r="90" spans="1:16" s="1" customFormat="1" ht="15" customHeight="1" x14ac:dyDescent="0.25">
      <c r="A90" s="23">
        <v>7</v>
      </c>
      <c r="B90" s="48">
        <v>60560</v>
      </c>
      <c r="C90" s="19" t="s">
        <v>74</v>
      </c>
      <c r="D90" s="167"/>
      <c r="E90" s="70"/>
      <c r="F90" s="70"/>
      <c r="G90" s="70"/>
      <c r="H90" s="70"/>
      <c r="I90" s="70"/>
      <c r="J90" s="43"/>
      <c r="K90" s="21"/>
      <c r="L90" s="92"/>
      <c r="M90" s="93"/>
      <c r="N90" s="94"/>
      <c r="O90" s="93"/>
      <c r="P90" s="95"/>
    </row>
    <row r="91" spans="1:16" s="1" customFormat="1" ht="15" customHeight="1" x14ac:dyDescent="0.25">
      <c r="A91" s="23">
        <v>8</v>
      </c>
      <c r="B91" s="48">
        <v>60660</v>
      </c>
      <c r="C91" s="19" t="s">
        <v>75</v>
      </c>
      <c r="D91" s="167"/>
      <c r="E91" s="70"/>
      <c r="F91" s="70"/>
      <c r="G91" s="70"/>
      <c r="H91" s="70"/>
      <c r="I91" s="70"/>
      <c r="J91" s="43"/>
      <c r="K91" s="21"/>
      <c r="L91" s="92"/>
      <c r="M91" s="93"/>
      <c r="N91" s="94"/>
      <c r="O91" s="110"/>
      <c r="P91" s="95"/>
    </row>
    <row r="92" spans="1:16" s="1" customFormat="1" ht="15" customHeight="1" x14ac:dyDescent="0.25">
      <c r="A92" s="23">
        <v>9</v>
      </c>
      <c r="B92" s="55">
        <v>60001</v>
      </c>
      <c r="C92" s="14" t="s">
        <v>67</v>
      </c>
      <c r="D92" s="167"/>
      <c r="E92" s="70"/>
      <c r="F92" s="70"/>
      <c r="G92" s="70"/>
      <c r="H92" s="70"/>
      <c r="I92" s="70"/>
      <c r="J92" s="43"/>
      <c r="K92" s="21"/>
      <c r="L92" s="92"/>
      <c r="M92" s="93"/>
      <c r="N92" s="94"/>
      <c r="O92" s="111"/>
      <c r="P92" s="95"/>
    </row>
    <row r="93" spans="1:16" s="1" customFormat="1" ht="15" customHeight="1" x14ac:dyDescent="0.25">
      <c r="A93" s="23">
        <v>10</v>
      </c>
      <c r="B93" s="48">
        <v>60701</v>
      </c>
      <c r="C93" s="19" t="s">
        <v>76</v>
      </c>
      <c r="D93" s="167"/>
      <c r="E93" s="70"/>
      <c r="F93" s="70"/>
      <c r="G93" s="70"/>
      <c r="H93" s="70"/>
      <c r="I93" s="70"/>
      <c r="J93" s="44"/>
      <c r="K93" s="21"/>
      <c r="L93" s="92"/>
      <c r="M93" s="93"/>
      <c r="N93" s="94"/>
      <c r="O93" s="93"/>
      <c r="P93" s="95"/>
    </row>
    <row r="94" spans="1:16" s="1" customFormat="1" ht="15" customHeight="1" x14ac:dyDescent="0.25">
      <c r="A94" s="23">
        <v>11</v>
      </c>
      <c r="B94" s="48">
        <v>60850</v>
      </c>
      <c r="C94" s="19" t="s">
        <v>77</v>
      </c>
      <c r="D94" s="167"/>
      <c r="E94" s="70"/>
      <c r="F94" s="70"/>
      <c r="G94" s="70"/>
      <c r="H94" s="70"/>
      <c r="I94" s="70"/>
      <c r="J94" s="43"/>
      <c r="K94" s="21"/>
      <c r="L94" s="92"/>
      <c r="M94" s="93"/>
      <c r="N94" s="94"/>
      <c r="O94" s="93"/>
      <c r="P94" s="95"/>
    </row>
    <row r="95" spans="1:16" s="1" customFormat="1" ht="15" customHeight="1" x14ac:dyDescent="0.25">
      <c r="A95" s="23">
        <v>12</v>
      </c>
      <c r="B95" s="48">
        <v>60910</v>
      </c>
      <c r="C95" s="19" t="s">
        <v>78</v>
      </c>
      <c r="D95" s="167"/>
      <c r="E95" s="70"/>
      <c r="F95" s="70"/>
      <c r="G95" s="70"/>
      <c r="H95" s="70"/>
      <c r="I95" s="70"/>
      <c r="J95" s="43"/>
      <c r="K95" s="21"/>
      <c r="L95" s="92"/>
      <c r="M95" s="93"/>
      <c r="N95" s="94"/>
      <c r="O95" s="93"/>
      <c r="P95" s="95"/>
    </row>
    <row r="96" spans="1:16" s="1" customFormat="1" ht="15" customHeight="1" x14ac:dyDescent="0.25">
      <c r="A96" s="23">
        <v>13</v>
      </c>
      <c r="B96" s="48">
        <v>60980</v>
      </c>
      <c r="C96" s="19" t="s">
        <v>79</v>
      </c>
      <c r="D96" s="167"/>
      <c r="E96" s="70"/>
      <c r="F96" s="70"/>
      <c r="G96" s="70"/>
      <c r="H96" s="70"/>
      <c r="I96" s="70"/>
      <c r="J96" s="43"/>
      <c r="K96" s="21"/>
      <c r="L96" s="92"/>
      <c r="M96" s="93"/>
      <c r="N96" s="94"/>
      <c r="O96" s="93"/>
      <c r="P96" s="95"/>
    </row>
    <row r="97" spans="1:16" s="1" customFormat="1" ht="15" customHeight="1" x14ac:dyDescent="0.25">
      <c r="A97" s="23">
        <v>14</v>
      </c>
      <c r="B97" s="48">
        <v>61080</v>
      </c>
      <c r="C97" s="19" t="s">
        <v>80</v>
      </c>
      <c r="D97" s="167"/>
      <c r="E97" s="70"/>
      <c r="F97" s="70"/>
      <c r="G97" s="70"/>
      <c r="H97" s="70"/>
      <c r="I97" s="70"/>
      <c r="J97" s="43"/>
      <c r="K97" s="21"/>
      <c r="L97" s="92"/>
      <c r="M97" s="93"/>
      <c r="N97" s="94"/>
      <c r="O97" s="93"/>
      <c r="P97" s="95"/>
    </row>
    <row r="98" spans="1:16" s="1" customFormat="1" ht="15" customHeight="1" x14ac:dyDescent="0.25">
      <c r="A98" s="23">
        <v>15</v>
      </c>
      <c r="B98" s="48">
        <v>61150</v>
      </c>
      <c r="C98" s="19" t="s">
        <v>81</v>
      </c>
      <c r="D98" s="167"/>
      <c r="E98" s="70"/>
      <c r="F98" s="70"/>
      <c r="G98" s="70"/>
      <c r="H98" s="70"/>
      <c r="I98" s="70"/>
      <c r="J98" s="43"/>
      <c r="K98" s="21"/>
      <c r="L98" s="92"/>
      <c r="M98" s="93"/>
      <c r="N98" s="94"/>
      <c r="O98" s="93"/>
      <c r="P98" s="95"/>
    </row>
    <row r="99" spans="1:16" s="1" customFormat="1" ht="15" customHeight="1" x14ac:dyDescent="0.25">
      <c r="A99" s="23">
        <v>16</v>
      </c>
      <c r="B99" s="48">
        <v>61210</v>
      </c>
      <c r="C99" s="19" t="s">
        <v>82</v>
      </c>
      <c r="D99" s="167"/>
      <c r="E99" s="70"/>
      <c r="F99" s="70"/>
      <c r="G99" s="70"/>
      <c r="H99" s="70"/>
      <c r="I99" s="70"/>
      <c r="J99" s="43"/>
      <c r="K99" s="21"/>
      <c r="L99" s="92"/>
      <c r="M99" s="93"/>
      <c r="N99" s="94"/>
      <c r="O99" s="93"/>
      <c r="P99" s="95"/>
    </row>
    <row r="100" spans="1:16" s="1" customFormat="1" ht="15" customHeight="1" x14ac:dyDescent="0.25">
      <c r="A100" s="23">
        <v>17</v>
      </c>
      <c r="B100" s="48">
        <v>61290</v>
      </c>
      <c r="C100" s="19" t="s">
        <v>83</v>
      </c>
      <c r="D100" s="167"/>
      <c r="E100" s="70"/>
      <c r="F100" s="70"/>
      <c r="G100" s="70"/>
      <c r="H100" s="70"/>
      <c r="I100" s="70"/>
      <c r="J100" s="43"/>
      <c r="K100" s="21"/>
      <c r="L100" s="92"/>
      <c r="M100" s="93"/>
      <c r="N100" s="94"/>
      <c r="O100" s="93"/>
      <c r="P100" s="95"/>
    </row>
    <row r="101" spans="1:16" s="1" customFormat="1" ht="15" customHeight="1" x14ac:dyDescent="0.25">
      <c r="A101" s="23">
        <v>18</v>
      </c>
      <c r="B101" s="48">
        <v>61340</v>
      </c>
      <c r="C101" s="19" t="s">
        <v>84</v>
      </c>
      <c r="D101" s="167"/>
      <c r="E101" s="70"/>
      <c r="F101" s="70"/>
      <c r="G101" s="70"/>
      <c r="H101" s="70"/>
      <c r="I101" s="70"/>
      <c r="J101" s="43"/>
      <c r="K101" s="21"/>
      <c r="L101" s="92"/>
      <c r="M101" s="93"/>
      <c r="N101" s="94"/>
      <c r="O101" s="93"/>
      <c r="P101" s="95"/>
    </row>
    <row r="102" spans="1:16" s="1" customFormat="1" ht="15" customHeight="1" x14ac:dyDescent="0.25">
      <c r="A102" s="59">
        <v>19</v>
      </c>
      <c r="B102" s="48">
        <v>61390</v>
      </c>
      <c r="C102" s="19" t="s">
        <v>85</v>
      </c>
      <c r="D102" s="167"/>
      <c r="E102" s="70"/>
      <c r="F102" s="70"/>
      <c r="G102" s="70"/>
      <c r="H102" s="70"/>
      <c r="I102" s="70"/>
      <c r="J102" s="43"/>
      <c r="K102" s="21"/>
      <c r="L102" s="92"/>
      <c r="M102" s="93"/>
      <c r="N102" s="94"/>
      <c r="O102" s="93"/>
      <c r="P102" s="95"/>
    </row>
    <row r="103" spans="1:16" s="1" customFormat="1" ht="15" customHeight="1" x14ac:dyDescent="0.25">
      <c r="A103" s="16">
        <v>20</v>
      </c>
      <c r="B103" s="48">
        <v>61410</v>
      </c>
      <c r="C103" s="19" t="s">
        <v>86</v>
      </c>
      <c r="D103" s="167"/>
      <c r="E103" s="70"/>
      <c r="F103" s="70"/>
      <c r="G103" s="70"/>
      <c r="H103" s="70"/>
      <c r="I103" s="70"/>
      <c r="J103" s="43"/>
      <c r="K103" s="21"/>
      <c r="L103" s="92"/>
      <c r="M103" s="93"/>
      <c r="N103" s="94"/>
      <c r="O103" s="93"/>
      <c r="P103" s="95"/>
    </row>
    <row r="104" spans="1:16" s="1" customFormat="1" ht="15" customHeight="1" x14ac:dyDescent="0.25">
      <c r="A104" s="11">
        <v>21</v>
      </c>
      <c r="B104" s="48">
        <v>61430</v>
      </c>
      <c r="C104" s="19" t="s">
        <v>114</v>
      </c>
      <c r="D104" s="167"/>
      <c r="E104" s="70"/>
      <c r="F104" s="70"/>
      <c r="G104" s="70"/>
      <c r="H104" s="70"/>
      <c r="I104" s="70"/>
      <c r="J104" s="43"/>
      <c r="K104" s="21"/>
      <c r="L104" s="92"/>
      <c r="M104" s="93"/>
      <c r="N104" s="94"/>
      <c r="O104" s="93"/>
      <c r="P104" s="95"/>
    </row>
    <row r="105" spans="1:16" s="1" customFormat="1" ht="15" customHeight="1" x14ac:dyDescent="0.25">
      <c r="A105" s="11">
        <v>22</v>
      </c>
      <c r="B105" s="48">
        <v>61440</v>
      </c>
      <c r="C105" s="19" t="s">
        <v>87</v>
      </c>
      <c r="D105" s="167"/>
      <c r="E105" s="70"/>
      <c r="F105" s="70"/>
      <c r="G105" s="70"/>
      <c r="H105" s="70"/>
      <c r="I105" s="70"/>
      <c r="J105" s="43"/>
      <c r="K105" s="21"/>
      <c r="L105" s="92"/>
      <c r="M105" s="93"/>
      <c r="N105" s="94"/>
      <c r="O105" s="93"/>
      <c r="P105" s="95"/>
    </row>
    <row r="106" spans="1:16" s="1" customFormat="1" ht="15" customHeight="1" x14ac:dyDescent="0.25">
      <c r="A106" s="11">
        <v>23</v>
      </c>
      <c r="B106" s="48">
        <v>61450</v>
      </c>
      <c r="C106" s="19" t="s">
        <v>115</v>
      </c>
      <c r="D106" s="167"/>
      <c r="E106" s="70"/>
      <c r="F106" s="70"/>
      <c r="G106" s="70"/>
      <c r="H106" s="70"/>
      <c r="I106" s="70"/>
      <c r="J106" s="43"/>
      <c r="K106" s="21"/>
      <c r="L106" s="92"/>
      <c r="M106" s="93"/>
      <c r="N106" s="94"/>
      <c r="O106" s="93"/>
      <c r="P106" s="95"/>
    </row>
    <row r="107" spans="1:16" s="1" customFormat="1" ht="15" customHeight="1" x14ac:dyDescent="0.25">
      <c r="A107" s="11">
        <v>24</v>
      </c>
      <c r="B107" s="48">
        <v>61470</v>
      </c>
      <c r="C107" s="19" t="s">
        <v>88</v>
      </c>
      <c r="D107" s="167"/>
      <c r="E107" s="70"/>
      <c r="F107" s="70"/>
      <c r="G107" s="70"/>
      <c r="H107" s="70"/>
      <c r="I107" s="70"/>
      <c r="J107" s="43"/>
      <c r="K107" s="21"/>
      <c r="L107" s="92"/>
      <c r="M107" s="93"/>
      <c r="N107" s="94"/>
      <c r="O107" s="93"/>
      <c r="P107" s="95"/>
    </row>
    <row r="108" spans="1:16" s="1" customFormat="1" ht="15" customHeight="1" x14ac:dyDescent="0.25">
      <c r="A108" s="11">
        <v>25</v>
      </c>
      <c r="B108" s="48">
        <v>61490</v>
      </c>
      <c r="C108" s="19" t="s">
        <v>116</v>
      </c>
      <c r="D108" s="167"/>
      <c r="E108" s="70"/>
      <c r="F108" s="70"/>
      <c r="G108" s="70"/>
      <c r="H108" s="70"/>
      <c r="I108" s="70"/>
      <c r="J108" s="43"/>
      <c r="K108" s="21"/>
      <c r="L108" s="92"/>
      <c r="M108" s="93"/>
      <c r="N108" s="94"/>
      <c r="O108" s="93"/>
      <c r="P108" s="95"/>
    </row>
    <row r="109" spans="1:16" s="1" customFormat="1" ht="15" customHeight="1" x14ac:dyDescent="0.25">
      <c r="A109" s="11">
        <v>26</v>
      </c>
      <c r="B109" s="48">
        <v>61500</v>
      </c>
      <c r="C109" s="19" t="s">
        <v>117</v>
      </c>
      <c r="D109" s="167"/>
      <c r="E109" s="70"/>
      <c r="F109" s="70"/>
      <c r="G109" s="70"/>
      <c r="H109" s="70"/>
      <c r="I109" s="70"/>
      <c r="J109" s="43"/>
      <c r="K109" s="21"/>
      <c r="L109" s="92"/>
      <c r="M109" s="93"/>
      <c r="N109" s="94"/>
      <c r="O109" s="93"/>
      <c r="P109" s="95"/>
    </row>
    <row r="110" spans="1:16" s="1" customFormat="1" ht="15" customHeight="1" x14ac:dyDescent="0.25">
      <c r="A110" s="11">
        <v>27</v>
      </c>
      <c r="B110" s="48">
        <v>61510</v>
      </c>
      <c r="C110" s="19" t="s">
        <v>89</v>
      </c>
      <c r="D110" s="167"/>
      <c r="E110" s="70"/>
      <c r="F110" s="70"/>
      <c r="G110" s="70"/>
      <c r="H110" s="70"/>
      <c r="I110" s="70"/>
      <c r="J110" s="65"/>
      <c r="K110" s="21"/>
      <c r="L110" s="92"/>
      <c r="M110" s="93"/>
      <c r="N110" s="94"/>
      <c r="O110" s="93"/>
      <c r="P110" s="95"/>
    </row>
    <row r="111" spans="1:16" s="1" customFormat="1" ht="15" customHeight="1" x14ac:dyDescent="0.25">
      <c r="A111" s="11">
        <v>28</v>
      </c>
      <c r="B111" s="50">
        <v>61520</v>
      </c>
      <c r="C111" s="22" t="s">
        <v>118</v>
      </c>
      <c r="D111" s="167"/>
      <c r="E111" s="70"/>
      <c r="F111" s="70"/>
      <c r="G111" s="70"/>
      <c r="H111" s="70"/>
      <c r="I111" s="70"/>
      <c r="J111" s="43"/>
      <c r="K111" s="21"/>
      <c r="L111" s="92"/>
      <c r="M111" s="93"/>
      <c r="N111" s="94"/>
      <c r="O111" s="93"/>
      <c r="P111" s="95"/>
    </row>
    <row r="112" spans="1:16" s="1" customFormat="1" ht="15" customHeight="1" x14ac:dyDescent="0.25">
      <c r="A112" s="15">
        <v>29</v>
      </c>
      <c r="B112" s="50">
        <v>61540</v>
      </c>
      <c r="C112" s="22" t="s">
        <v>119</v>
      </c>
      <c r="D112" s="176"/>
      <c r="E112" s="77"/>
      <c r="F112" s="77"/>
      <c r="G112" s="77"/>
      <c r="H112" s="77"/>
      <c r="I112" s="77"/>
      <c r="J112" s="46"/>
      <c r="K112" s="21"/>
      <c r="L112" s="92"/>
      <c r="M112" s="93"/>
      <c r="N112" s="94"/>
      <c r="O112" s="93"/>
      <c r="P112" s="95"/>
    </row>
    <row r="113" spans="1:16" s="1" customFormat="1" ht="15" customHeight="1" x14ac:dyDescent="0.25">
      <c r="A113" s="15">
        <v>30</v>
      </c>
      <c r="B113" s="50">
        <v>61560</v>
      </c>
      <c r="C113" s="22" t="s">
        <v>121</v>
      </c>
      <c r="D113" s="167"/>
      <c r="E113" s="129"/>
      <c r="F113" s="129"/>
      <c r="G113" s="129"/>
      <c r="H113" s="129"/>
      <c r="I113" s="128"/>
      <c r="J113" s="46"/>
      <c r="K113" s="21"/>
      <c r="L113" s="92"/>
      <c r="M113" s="93"/>
      <c r="N113" s="94"/>
      <c r="O113" s="111"/>
      <c r="P113" s="95"/>
    </row>
    <row r="114" spans="1:16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166"/>
      <c r="E114" s="130"/>
      <c r="F114" s="134"/>
      <c r="G114" s="134"/>
      <c r="H114" s="134"/>
      <c r="I114" s="130"/>
      <c r="J114" s="45"/>
      <c r="K114" s="21"/>
      <c r="L114" s="96"/>
      <c r="M114" s="97"/>
      <c r="N114" s="98"/>
      <c r="O114" s="97"/>
      <c r="P114" s="99"/>
    </row>
    <row r="115" spans="1:16" s="1" customFormat="1" ht="15" customHeight="1" thickBot="1" x14ac:dyDescent="0.3">
      <c r="A115" s="40"/>
      <c r="B115" s="56"/>
      <c r="C115" s="37" t="s">
        <v>107</v>
      </c>
      <c r="D115" s="75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9">
        <v>0</v>
      </c>
      <c r="K115" s="21"/>
      <c r="L115" s="106">
        <f>D115</f>
        <v>0</v>
      </c>
      <c r="M115" s="107">
        <f>SUM(M116:M124)</f>
        <v>0</v>
      </c>
      <c r="N115" s="108">
        <f>I115+H115+G115</f>
        <v>0</v>
      </c>
      <c r="O115" s="107">
        <f>SUM(O116:O124)</f>
        <v>0</v>
      </c>
      <c r="P115" s="109">
        <f>E115</f>
        <v>0</v>
      </c>
    </row>
    <row r="116" spans="1:16" s="1" customFormat="1" ht="15" customHeight="1" x14ac:dyDescent="0.25">
      <c r="A116" s="10">
        <v>1</v>
      </c>
      <c r="B116" s="49">
        <v>70020</v>
      </c>
      <c r="C116" s="13" t="s">
        <v>90</v>
      </c>
      <c r="D116" s="177"/>
      <c r="E116" s="76"/>
      <c r="F116" s="76"/>
      <c r="G116" s="76"/>
      <c r="H116" s="76"/>
      <c r="I116" s="76"/>
      <c r="J116" s="42"/>
      <c r="K116" s="21"/>
      <c r="L116" s="88"/>
      <c r="M116" s="89"/>
      <c r="N116" s="90"/>
      <c r="O116" s="89"/>
      <c r="P116" s="91"/>
    </row>
    <row r="117" spans="1:16" s="1" customFormat="1" ht="15" customHeight="1" x14ac:dyDescent="0.25">
      <c r="A117" s="16">
        <v>2</v>
      </c>
      <c r="B117" s="48">
        <v>70110</v>
      </c>
      <c r="C117" s="19" t="s">
        <v>93</v>
      </c>
      <c r="D117" s="167"/>
      <c r="E117" s="70"/>
      <c r="F117" s="70"/>
      <c r="G117" s="70"/>
      <c r="H117" s="70"/>
      <c r="I117" s="70"/>
      <c r="J117" s="43"/>
      <c r="K117" s="21"/>
      <c r="L117" s="92"/>
      <c r="M117" s="93"/>
      <c r="N117" s="94"/>
      <c r="O117" s="93"/>
      <c r="P117" s="95"/>
    </row>
    <row r="118" spans="1:16" s="1" customFormat="1" ht="15" customHeight="1" x14ac:dyDescent="0.25">
      <c r="A118" s="11">
        <v>3</v>
      </c>
      <c r="B118" s="48">
        <v>70021</v>
      </c>
      <c r="C118" s="19" t="s">
        <v>91</v>
      </c>
      <c r="D118" s="167"/>
      <c r="E118" s="70"/>
      <c r="F118" s="70"/>
      <c r="G118" s="70"/>
      <c r="H118" s="70"/>
      <c r="I118" s="70"/>
      <c r="J118" s="43"/>
      <c r="K118" s="21"/>
      <c r="L118" s="92"/>
      <c r="M118" s="93"/>
      <c r="N118" s="94"/>
      <c r="O118" s="93"/>
      <c r="P118" s="95"/>
    </row>
    <row r="119" spans="1:16" s="1" customFormat="1" ht="15" customHeight="1" x14ac:dyDescent="0.25">
      <c r="A119" s="11">
        <v>4</v>
      </c>
      <c r="B119" s="48">
        <v>70040</v>
      </c>
      <c r="C119" s="19" t="s">
        <v>92</v>
      </c>
      <c r="D119" s="167"/>
      <c r="E119" s="70"/>
      <c r="F119" s="70"/>
      <c r="G119" s="70"/>
      <c r="H119" s="70"/>
      <c r="I119" s="70"/>
      <c r="J119" s="43"/>
      <c r="K119" s="21"/>
      <c r="L119" s="92"/>
      <c r="M119" s="93"/>
      <c r="N119" s="94"/>
      <c r="O119" s="93"/>
      <c r="P119" s="95"/>
    </row>
    <row r="120" spans="1:16" s="1" customFormat="1" ht="15" customHeight="1" x14ac:dyDescent="0.25">
      <c r="A120" s="11">
        <v>5</v>
      </c>
      <c r="B120" s="48">
        <v>70100</v>
      </c>
      <c r="C120" s="19" t="s">
        <v>108</v>
      </c>
      <c r="D120" s="167"/>
      <c r="E120" s="70"/>
      <c r="F120" s="70"/>
      <c r="G120" s="70"/>
      <c r="H120" s="70"/>
      <c r="I120" s="70"/>
      <c r="J120" s="43"/>
      <c r="K120" s="21"/>
      <c r="L120" s="92"/>
      <c r="M120" s="93"/>
      <c r="N120" s="94"/>
      <c r="O120" s="93"/>
      <c r="P120" s="95"/>
    </row>
    <row r="121" spans="1:16" s="1" customFormat="1" ht="15" customHeight="1" x14ac:dyDescent="0.25">
      <c r="A121" s="11">
        <v>6</v>
      </c>
      <c r="B121" s="48">
        <v>70270</v>
      </c>
      <c r="C121" s="19" t="s">
        <v>94</v>
      </c>
      <c r="D121" s="167"/>
      <c r="E121" s="70"/>
      <c r="F121" s="70"/>
      <c r="G121" s="70"/>
      <c r="H121" s="70"/>
      <c r="I121" s="70"/>
      <c r="J121" s="43"/>
      <c r="K121" s="21"/>
      <c r="L121" s="92"/>
      <c r="M121" s="93"/>
      <c r="N121" s="94"/>
      <c r="O121" s="93"/>
      <c r="P121" s="95"/>
    </row>
    <row r="122" spans="1:16" s="1" customFormat="1" ht="15" customHeight="1" x14ac:dyDescent="0.25">
      <c r="A122" s="11">
        <v>7</v>
      </c>
      <c r="B122" s="48">
        <v>70510</v>
      </c>
      <c r="C122" s="19" t="s">
        <v>95</v>
      </c>
      <c r="D122" s="167"/>
      <c r="E122" s="70"/>
      <c r="F122" s="70"/>
      <c r="G122" s="70"/>
      <c r="H122" s="70"/>
      <c r="I122" s="70"/>
      <c r="J122" s="43"/>
      <c r="K122" s="21"/>
      <c r="L122" s="92"/>
      <c r="M122" s="93"/>
      <c r="N122" s="94"/>
      <c r="O122" s="93"/>
      <c r="P122" s="100"/>
    </row>
    <row r="123" spans="1:16" s="1" customFormat="1" ht="15" customHeight="1" x14ac:dyDescent="0.25">
      <c r="A123" s="15">
        <v>8</v>
      </c>
      <c r="B123" s="50">
        <v>10880</v>
      </c>
      <c r="C123" s="22" t="s">
        <v>120</v>
      </c>
      <c r="D123" s="167"/>
      <c r="E123" s="133"/>
      <c r="F123" s="133"/>
      <c r="G123" s="133"/>
      <c r="H123" s="133"/>
      <c r="I123" s="133"/>
      <c r="J123" s="46"/>
      <c r="K123" s="21"/>
      <c r="L123" s="92"/>
      <c r="M123" s="93"/>
      <c r="N123" s="94"/>
      <c r="O123" s="93"/>
      <c r="P123" s="95"/>
    </row>
    <row r="124" spans="1:16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168"/>
      <c r="E124" s="130"/>
      <c r="F124" s="130"/>
      <c r="G124" s="130"/>
      <c r="H124" s="130"/>
      <c r="I124" s="130"/>
      <c r="J124" s="45"/>
      <c r="K124" s="21"/>
      <c r="L124" s="101"/>
      <c r="M124" s="102"/>
      <c r="N124" s="103"/>
      <c r="O124" s="102"/>
      <c r="P124" s="104"/>
    </row>
    <row r="125" spans="1:16" ht="15" customHeight="1" x14ac:dyDescent="0.25">
      <c r="A125" s="6"/>
      <c r="B125" s="6"/>
      <c r="C125" s="6"/>
      <c r="D125" s="448" t="s">
        <v>98</v>
      </c>
      <c r="E125" s="448"/>
      <c r="F125" s="448"/>
      <c r="G125" s="448"/>
      <c r="H125" s="448"/>
      <c r="I125" s="448"/>
      <c r="J125" s="57">
        <v>0</v>
      </c>
      <c r="K125" s="4"/>
      <c r="N125" s="105"/>
      <c r="O125" s="105"/>
      <c r="P125" s="105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7"/>
      <c r="I126" s="8"/>
      <c r="J126" s="9"/>
      <c r="K126" s="4"/>
    </row>
  </sheetData>
  <mergeCells count="8">
    <mergeCell ref="J4:J5"/>
    <mergeCell ref="D125:I125"/>
    <mergeCell ref="C2:D2"/>
    <mergeCell ref="A4:A5"/>
    <mergeCell ref="B4:B5"/>
    <mergeCell ref="C4:C5"/>
    <mergeCell ref="D4:D5"/>
    <mergeCell ref="E4:I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Французский-11 2018-2021</vt:lpstr>
      <vt:lpstr>Французский-11 2018 расклад</vt:lpstr>
      <vt:lpstr>Французский-11 2019 расклад</vt:lpstr>
      <vt:lpstr>Французский-11 2020 расклад</vt:lpstr>
      <vt:lpstr>Французский-11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2022-03-19T10:00:33Z</dcterms:modified>
</cp:coreProperties>
</file>